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innane_s\Desktop\"/>
    </mc:Choice>
  </mc:AlternateContent>
  <xr:revisionPtr revIDLastSave="0" documentId="8_{0CDB3DB9-B732-4AAD-AE21-16B39AB210CA}" xr6:coauthVersionLast="47" xr6:coauthVersionMax="47" xr10:uidLastSave="{00000000-0000-0000-0000-000000000000}"/>
  <bookViews>
    <workbookView xWindow="-110" yWindow="-110" windowWidth="19420" windowHeight="10420" xr2:uid="{18BA2CF5-C0DD-4C5E-BCDE-AACABDA3A4D5}"/>
  </bookViews>
  <sheets>
    <sheet name="Demo She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FD5" i="3"/>
  <c r="FE5" i="3"/>
  <c r="GO5" i="3"/>
  <c r="HX5" i="3"/>
  <c r="HY5" i="3"/>
  <c r="JI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JU9" i="3"/>
  <c r="JX9" i="3"/>
  <c r="KA9" i="3"/>
  <c r="KB9" i="3"/>
  <c r="KC9" i="3"/>
  <c r="KD9" i="3"/>
  <c r="KE9" i="3"/>
  <c r="KG9" i="3"/>
  <c r="KJ9" i="3"/>
  <c r="KK9" i="3"/>
  <c r="KM9" i="3"/>
  <c r="KN9" i="3"/>
  <c r="KO9" i="3"/>
  <c r="KP9" i="3"/>
  <c r="KQ9" i="3"/>
  <c r="KS9" i="3"/>
  <c r="KV9" i="3"/>
  <c r="KW9" i="3"/>
  <c r="KX9" i="3"/>
  <c r="KY9" i="3"/>
  <c r="KZ9" i="3"/>
  <c r="LA9" i="3"/>
  <c r="LB9" i="3"/>
  <c r="LC9" i="3"/>
  <c r="LE9" i="3"/>
  <c r="R7" i="3"/>
  <c r="S7" i="3"/>
  <c r="FZ7" i="3"/>
  <c r="GW7" i="3"/>
  <c r="GX7" i="3"/>
  <c r="HI7" i="3"/>
  <c r="HJ7" i="3"/>
  <c r="IT7" i="3"/>
  <c r="JQ7" i="3"/>
  <c r="JR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Q7" i="3"/>
  <c r="Q8" i="3" s="1"/>
  <c r="L5" i="3"/>
  <c r="R5" i="3" s="1"/>
  <c r="R6" i="3" s="1"/>
  <c r="R4" i="3"/>
  <c r="S4" i="3" s="1"/>
  <c r="T4" i="3" s="1"/>
  <c r="S29" i="3" l="1"/>
  <c r="S8" i="3"/>
  <c r="R8" i="3"/>
  <c r="EO7" i="3"/>
  <c r="ED7" i="3"/>
  <c r="EP7" i="3"/>
  <c r="DF7" i="3"/>
  <c r="BV7" i="3"/>
  <c r="BU7" i="3"/>
  <c r="BJ7" i="3"/>
  <c r="AL7" i="3"/>
  <c r="CK5" i="3"/>
  <c r="CJ5" i="3"/>
  <c r="HM5" i="3"/>
  <c r="ES5" i="3"/>
  <c r="BY5" i="3"/>
  <c r="EC7" i="3"/>
  <c r="BI7" i="3"/>
  <c r="HL5" i="3"/>
  <c r="ER5" i="3"/>
  <c r="BX5" i="3"/>
  <c r="JF7" i="3"/>
  <c r="GL7" i="3"/>
  <c r="DR7" i="3"/>
  <c r="AX7" i="3"/>
  <c r="HA5" i="3"/>
  <c r="EG5" i="3"/>
  <c r="BM5" i="3"/>
  <c r="JE7" i="3"/>
  <c r="GK7" i="3"/>
  <c r="DQ7" i="3"/>
  <c r="AW7" i="3"/>
  <c r="GZ5" i="3"/>
  <c r="EF5" i="3"/>
  <c r="BL5" i="3"/>
  <c r="DU5" i="3"/>
  <c r="BA5" i="3"/>
  <c r="IS7" i="3"/>
  <c r="FY7" i="3"/>
  <c r="DE7" i="3"/>
  <c r="AK7" i="3"/>
  <c r="JH5" i="3"/>
  <c r="GN5" i="3"/>
  <c r="DT5" i="3"/>
  <c r="AZ5" i="3"/>
  <c r="IH7" i="3"/>
  <c r="FN7" i="3"/>
  <c r="CT7" i="3"/>
  <c r="Z7" i="3"/>
  <c r="IW5" i="3"/>
  <c r="GC5" i="3"/>
  <c r="DI5" i="3"/>
  <c r="AO5" i="3"/>
  <c r="IG7" i="3"/>
  <c r="FM7" i="3"/>
  <c r="CS7" i="3"/>
  <c r="Y7" i="3"/>
  <c r="IV5" i="3"/>
  <c r="GB5" i="3"/>
  <c r="DH5" i="3"/>
  <c r="AN5" i="3"/>
  <c r="HV7" i="3"/>
  <c r="FB7" i="3"/>
  <c r="CH7" i="3"/>
  <c r="IK5" i="3"/>
  <c r="FQ5" i="3"/>
  <c r="CW5" i="3"/>
  <c r="AC5" i="3"/>
  <c r="HU7" i="3"/>
  <c r="FA7" i="3"/>
  <c r="CG7" i="3"/>
  <c r="IJ5" i="3"/>
  <c r="FP5" i="3"/>
  <c r="CV5" i="3"/>
  <c r="AB5" i="3"/>
  <c r="JP7" i="3"/>
  <c r="JD7" i="3"/>
  <c r="IR7" i="3"/>
  <c r="IF7" i="3"/>
  <c r="HT7" i="3"/>
  <c r="HH7" i="3"/>
  <c r="GV7" i="3"/>
  <c r="GJ7" i="3"/>
  <c r="FX7" i="3"/>
  <c r="FL7" i="3"/>
  <c r="EZ7" i="3"/>
  <c r="EN7" i="3"/>
  <c r="EB7" i="3"/>
  <c r="DP7" i="3"/>
  <c r="DD7" i="3"/>
  <c r="CR7" i="3"/>
  <c r="CF7" i="3"/>
  <c r="BT7" i="3"/>
  <c r="BH7" i="3"/>
  <c r="AV7" i="3"/>
  <c r="AJ7" i="3"/>
  <c r="X7" i="3"/>
  <c r="JG5" i="3"/>
  <c r="IU5" i="3"/>
  <c r="II5" i="3"/>
  <c r="HW5" i="3"/>
  <c r="HK5" i="3"/>
  <c r="GY5" i="3"/>
  <c r="GM5" i="3"/>
  <c r="GA5" i="3"/>
  <c r="FO5" i="3"/>
  <c r="FC5" i="3"/>
  <c r="EQ5" i="3"/>
  <c r="EE5" i="3"/>
  <c r="DS5" i="3"/>
  <c r="DG5" i="3"/>
  <c r="CU5" i="3"/>
  <c r="CI5" i="3"/>
  <c r="BW5" i="3"/>
  <c r="BK5" i="3"/>
  <c r="AY5" i="3"/>
  <c r="AM5" i="3"/>
  <c r="AA5" i="3"/>
  <c r="JO7" i="3"/>
  <c r="JC7" i="3"/>
  <c r="IQ7" i="3"/>
  <c r="IE7" i="3"/>
  <c r="HS7" i="3"/>
  <c r="HG7" i="3"/>
  <c r="GU7" i="3"/>
  <c r="GI7" i="3"/>
  <c r="FW7" i="3"/>
  <c r="FK7" i="3"/>
  <c r="EY7" i="3"/>
  <c r="EM7" i="3"/>
  <c r="EA7" i="3"/>
  <c r="DO7" i="3"/>
  <c r="DC7" i="3"/>
  <c r="CQ7" i="3"/>
  <c r="CE7" i="3"/>
  <c r="BS7" i="3"/>
  <c r="BG7" i="3"/>
  <c r="AU7" i="3"/>
  <c r="AI7" i="3"/>
  <c r="W7" i="3"/>
  <c r="JF5" i="3"/>
  <c r="IT5" i="3"/>
  <c r="IH5" i="3"/>
  <c r="HV5" i="3"/>
  <c r="HJ5" i="3"/>
  <c r="GX5" i="3"/>
  <c r="GL5" i="3"/>
  <c r="FZ5" i="3"/>
  <c r="FN5" i="3"/>
  <c r="FB5" i="3"/>
  <c r="EP5" i="3"/>
  <c r="ED5" i="3"/>
  <c r="DR5" i="3"/>
  <c r="DF5" i="3"/>
  <c r="CT5" i="3"/>
  <c r="CH5" i="3"/>
  <c r="BV5" i="3"/>
  <c r="BJ5" i="3"/>
  <c r="AX5" i="3"/>
  <c r="AL5" i="3"/>
  <c r="Z5" i="3"/>
  <c r="JN7" i="3"/>
  <c r="JB7" i="3"/>
  <c r="IP7" i="3"/>
  <c r="ID7" i="3"/>
  <c r="HR7" i="3"/>
  <c r="HF7" i="3"/>
  <c r="GT7" i="3"/>
  <c r="GH7" i="3"/>
  <c r="FV7" i="3"/>
  <c r="FJ7" i="3"/>
  <c r="EX7" i="3"/>
  <c r="EL7" i="3"/>
  <c r="DZ7" i="3"/>
  <c r="DN7" i="3"/>
  <c r="DB7" i="3"/>
  <c r="CP7" i="3"/>
  <c r="CD7" i="3"/>
  <c r="BR7" i="3"/>
  <c r="BF7" i="3"/>
  <c r="AT7" i="3"/>
  <c r="AH7" i="3"/>
  <c r="V7" i="3"/>
  <c r="JE5" i="3"/>
  <c r="IS5" i="3"/>
  <c r="IG5" i="3"/>
  <c r="HU5" i="3"/>
  <c r="HI5" i="3"/>
  <c r="GW5" i="3"/>
  <c r="GK5" i="3"/>
  <c r="FY5" i="3"/>
  <c r="FM5" i="3"/>
  <c r="FA5" i="3"/>
  <c r="EO5" i="3"/>
  <c r="EC5" i="3"/>
  <c r="DQ5" i="3"/>
  <c r="DE5" i="3"/>
  <c r="CS5" i="3"/>
  <c r="CG5" i="3"/>
  <c r="BU5" i="3"/>
  <c r="BI5" i="3"/>
  <c r="AW5" i="3"/>
  <c r="AK5" i="3"/>
  <c r="Y5" i="3"/>
  <c r="JM7" i="3"/>
  <c r="JA7" i="3"/>
  <c r="IO7" i="3"/>
  <c r="IC7" i="3"/>
  <c r="HQ7" i="3"/>
  <c r="HE7" i="3"/>
  <c r="GS7" i="3"/>
  <c r="GG7" i="3"/>
  <c r="FU7" i="3"/>
  <c r="FI7" i="3"/>
  <c r="EW7" i="3"/>
  <c r="EK7" i="3"/>
  <c r="DY7" i="3"/>
  <c r="DM7" i="3"/>
  <c r="DA7" i="3"/>
  <c r="CO7" i="3"/>
  <c r="CC7" i="3"/>
  <c r="BQ7" i="3"/>
  <c r="BE7" i="3"/>
  <c r="AS7" i="3"/>
  <c r="AG7" i="3"/>
  <c r="U7" i="3"/>
  <c r="JP5" i="3"/>
  <c r="JD5" i="3"/>
  <c r="IR5" i="3"/>
  <c r="IF5" i="3"/>
  <c r="HT5" i="3"/>
  <c r="HH5" i="3"/>
  <c r="GV5" i="3"/>
  <c r="GJ5" i="3"/>
  <c r="FX5" i="3"/>
  <c r="FL5" i="3"/>
  <c r="EZ5" i="3"/>
  <c r="EN5" i="3"/>
  <c r="EB5" i="3"/>
  <c r="DP5" i="3"/>
  <c r="DD5" i="3"/>
  <c r="CR5" i="3"/>
  <c r="CF5" i="3"/>
  <c r="BT5" i="3"/>
  <c r="BH5" i="3"/>
  <c r="AV5" i="3"/>
  <c r="AJ5" i="3"/>
  <c r="X5" i="3"/>
  <c r="JL7" i="3"/>
  <c r="IZ7" i="3"/>
  <c r="IN7" i="3"/>
  <c r="IB7" i="3"/>
  <c r="HP7" i="3"/>
  <c r="HD7" i="3"/>
  <c r="GR7" i="3"/>
  <c r="GF7" i="3"/>
  <c r="FT7" i="3"/>
  <c r="FH7" i="3"/>
  <c r="EV7" i="3"/>
  <c r="EJ7" i="3"/>
  <c r="DX7" i="3"/>
  <c r="DL7" i="3"/>
  <c r="CZ7" i="3"/>
  <c r="CN7" i="3"/>
  <c r="CB7" i="3"/>
  <c r="BP7" i="3"/>
  <c r="BD7" i="3"/>
  <c r="AR7" i="3"/>
  <c r="AF7" i="3"/>
  <c r="T7" i="3"/>
  <c r="JO5" i="3"/>
  <c r="JC5" i="3"/>
  <c r="IQ5" i="3"/>
  <c r="IE5" i="3"/>
  <c r="HS5" i="3"/>
  <c r="HG5" i="3"/>
  <c r="GU5" i="3"/>
  <c r="GI5" i="3"/>
  <c r="FW5" i="3"/>
  <c r="FK5" i="3"/>
  <c r="EY5" i="3"/>
  <c r="EM5" i="3"/>
  <c r="EA5" i="3"/>
  <c r="DO5" i="3"/>
  <c r="DC5" i="3"/>
  <c r="CQ5" i="3"/>
  <c r="CE5" i="3"/>
  <c r="BS5" i="3"/>
  <c r="BG5" i="3"/>
  <c r="AU5" i="3"/>
  <c r="AI5" i="3"/>
  <c r="W5" i="3"/>
  <c r="JK7" i="3"/>
  <c r="IY7" i="3"/>
  <c r="IM7" i="3"/>
  <c r="IA7" i="3"/>
  <c r="HO7" i="3"/>
  <c r="HC7" i="3"/>
  <c r="GQ7" i="3"/>
  <c r="GE7" i="3"/>
  <c r="FS7" i="3"/>
  <c r="FG7" i="3"/>
  <c r="EU7" i="3"/>
  <c r="EI7" i="3"/>
  <c r="DW7" i="3"/>
  <c r="DK7" i="3"/>
  <c r="CY7" i="3"/>
  <c r="CM7" i="3"/>
  <c r="CA7" i="3"/>
  <c r="BO7" i="3"/>
  <c r="BC7" i="3"/>
  <c r="AQ7" i="3"/>
  <c r="AE7" i="3"/>
  <c r="JN5" i="3"/>
  <c r="JB5" i="3"/>
  <c r="IP5" i="3"/>
  <c r="ID5" i="3"/>
  <c r="HR5" i="3"/>
  <c r="HF5" i="3"/>
  <c r="GT5" i="3"/>
  <c r="GH5" i="3"/>
  <c r="FV5" i="3"/>
  <c r="FJ5" i="3"/>
  <c r="EX5" i="3"/>
  <c r="EL5" i="3"/>
  <c r="DZ5" i="3"/>
  <c r="DN5" i="3"/>
  <c r="DB5" i="3"/>
  <c r="CP5" i="3"/>
  <c r="CD5" i="3"/>
  <c r="BR5" i="3"/>
  <c r="BF5" i="3"/>
  <c r="AT5" i="3"/>
  <c r="AH5" i="3"/>
  <c r="V5" i="3"/>
  <c r="JJ7" i="3"/>
  <c r="IX7" i="3"/>
  <c r="IL7" i="3"/>
  <c r="HZ7" i="3"/>
  <c r="HN7" i="3"/>
  <c r="HB7" i="3"/>
  <c r="GP7" i="3"/>
  <c r="GD7" i="3"/>
  <c r="FR7" i="3"/>
  <c r="FF7" i="3"/>
  <c r="ET7" i="3"/>
  <c r="EH7" i="3"/>
  <c r="DV7" i="3"/>
  <c r="DJ7" i="3"/>
  <c r="CX7" i="3"/>
  <c r="CL7" i="3"/>
  <c r="BZ7" i="3"/>
  <c r="BN7" i="3"/>
  <c r="BB7" i="3"/>
  <c r="AP7" i="3"/>
  <c r="AD7" i="3"/>
  <c r="JM5" i="3"/>
  <c r="JA5" i="3"/>
  <c r="IO5" i="3"/>
  <c r="IC5" i="3"/>
  <c r="HQ5" i="3"/>
  <c r="HE5" i="3"/>
  <c r="GS5" i="3"/>
  <c r="GG5" i="3"/>
  <c r="FU5" i="3"/>
  <c r="FI5" i="3"/>
  <c r="EW5" i="3"/>
  <c r="EK5" i="3"/>
  <c r="DY5" i="3"/>
  <c r="DM5" i="3"/>
  <c r="DA5" i="3"/>
  <c r="CO5" i="3"/>
  <c r="CC5" i="3"/>
  <c r="BQ5" i="3"/>
  <c r="BE5" i="3"/>
  <c r="AS5" i="3"/>
  <c r="AG5" i="3"/>
  <c r="U5" i="3"/>
  <c r="JI7" i="3"/>
  <c r="IW7" i="3"/>
  <c r="IK7" i="3"/>
  <c r="HY7" i="3"/>
  <c r="HM7" i="3"/>
  <c r="HA7" i="3"/>
  <c r="GO7" i="3"/>
  <c r="GC7" i="3"/>
  <c r="FQ7" i="3"/>
  <c r="FE7" i="3"/>
  <c r="ES7" i="3"/>
  <c r="EG7" i="3"/>
  <c r="DU7" i="3"/>
  <c r="DI7" i="3"/>
  <c r="CW7" i="3"/>
  <c r="CK7" i="3"/>
  <c r="BY7" i="3"/>
  <c r="BM7" i="3"/>
  <c r="BA7" i="3"/>
  <c r="AO7" i="3"/>
  <c r="AC7" i="3"/>
  <c r="AP9" i="3"/>
  <c r="JL5" i="3"/>
  <c r="IZ5" i="3"/>
  <c r="IN5" i="3"/>
  <c r="IB5" i="3"/>
  <c r="HP5" i="3"/>
  <c r="HD5" i="3"/>
  <c r="GR5" i="3"/>
  <c r="GF5" i="3"/>
  <c r="FT5" i="3"/>
  <c r="FH5" i="3"/>
  <c r="EV5" i="3"/>
  <c r="EJ5" i="3"/>
  <c r="DX5" i="3"/>
  <c r="DL5" i="3"/>
  <c r="CZ5" i="3"/>
  <c r="CN5" i="3"/>
  <c r="CB5" i="3"/>
  <c r="BP5" i="3"/>
  <c r="BD5" i="3"/>
  <c r="AR5" i="3"/>
  <c r="AF5" i="3"/>
  <c r="T5" i="3"/>
  <c r="JH7" i="3"/>
  <c r="IV7" i="3"/>
  <c r="IJ7" i="3"/>
  <c r="HX7" i="3"/>
  <c r="HL7" i="3"/>
  <c r="GZ7" i="3"/>
  <c r="GN7" i="3"/>
  <c r="GB7" i="3"/>
  <c r="FP7" i="3"/>
  <c r="FD7" i="3"/>
  <c r="ER7" i="3"/>
  <c r="EF7" i="3"/>
  <c r="DT7" i="3"/>
  <c r="DH7" i="3"/>
  <c r="CV7" i="3"/>
  <c r="CJ7" i="3"/>
  <c r="BX7" i="3"/>
  <c r="BL7" i="3"/>
  <c r="AZ7" i="3"/>
  <c r="AN7" i="3"/>
  <c r="AB7" i="3"/>
  <c r="JK5" i="3"/>
  <c r="IY5" i="3"/>
  <c r="IM5" i="3"/>
  <c r="IA5" i="3"/>
  <c r="HO5" i="3"/>
  <c r="HC5" i="3"/>
  <c r="GQ5" i="3"/>
  <c r="GE5" i="3"/>
  <c r="FS5" i="3"/>
  <c r="FG5" i="3"/>
  <c r="EU5" i="3"/>
  <c r="EI5" i="3"/>
  <c r="DW5" i="3"/>
  <c r="DK5" i="3"/>
  <c r="CY5" i="3"/>
  <c r="CM5" i="3"/>
  <c r="CA5" i="3"/>
  <c r="BO5" i="3"/>
  <c r="BC5" i="3"/>
  <c r="AQ5" i="3"/>
  <c r="AE5" i="3"/>
  <c r="S5" i="3"/>
  <c r="JS7" i="3"/>
  <c r="JG7" i="3"/>
  <c r="IU7" i="3"/>
  <c r="II7" i="3"/>
  <c r="HW7" i="3"/>
  <c r="HK7" i="3"/>
  <c r="GY7" i="3"/>
  <c r="GM7" i="3"/>
  <c r="GA7" i="3"/>
  <c r="FO7" i="3"/>
  <c r="FC7" i="3"/>
  <c r="EQ7" i="3"/>
  <c r="EE7" i="3"/>
  <c r="DS7" i="3"/>
  <c r="DG7" i="3"/>
  <c r="CU7" i="3"/>
  <c r="CI7" i="3"/>
  <c r="BW7" i="3"/>
  <c r="BK7" i="3"/>
  <c r="AY7" i="3"/>
  <c r="AM7" i="3"/>
  <c r="AA7" i="3"/>
  <c r="Q5" i="3"/>
  <c r="Q6" i="3" s="1"/>
  <c r="JJ5" i="3"/>
  <c r="IX5" i="3"/>
  <c r="IL5" i="3"/>
  <c r="HZ5" i="3"/>
  <c r="HN5" i="3"/>
  <c r="HB5" i="3"/>
  <c r="GP5" i="3"/>
  <c r="GD5" i="3"/>
  <c r="FR5" i="3"/>
  <c r="FF5" i="3"/>
  <c r="ET5" i="3"/>
  <c r="EH5" i="3"/>
  <c r="DV5" i="3"/>
  <c r="DJ5" i="3"/>
  <c r="CX5" i="3"/>
  <c r="CL5" i="3"/>
  <c r="BZ5" i="3"/>
  <c r="BN5" i="3"/>
  <c r="BB5" i="3"/>
  <c r="AP5" i="3"/>
  <c r="AD5" i="3"/>
  <c r="JS9" i="3"/>
  <c r="JR9" i="3"/>
  <c r="JD9" i="3"/>
  <c r="IF9" i="3"/>
  <c r="GY9" i="3"/>
  <c r="IW9" i="3"/>
  <c r="HY9" i="3"/>
  <c r="GW9" i="3"/>
  <c r="IU9" i="3"/>
  <c r="HW9" i="3"/>
  <c r="GO9" i="3"/>
  <c r="IE9" i="3"/>
  <c r="IT9" i="3"/>
  <c r="HV9" i="3"/>
  <c r="GM9" i="3"/>
  <c r="JC9" i="3"/>
  <c r="JQ9" i="3"/>
  <c r="IS9" i="3"/>
  <c r="HU9" i="3"/>
  <c r="GL9" i="3"/>
  <c r="JP9" i="3"/>
  <c r="IR9" i="3"/>
  <c r="HT9" i="3"/>
  <c r="GC9" i="3"/>
  <c r="JO9" i="3"/>
  <c r="IQ9" i="3"/>
  <c r="HM9" i="3"/>
  <c r="GA9" i="3"/>
  <c r="JI9" i="3"/>
  <c r="IK9" i="3"/>
  <c r="HK9" i="3"/>
  <c r="FZ9" i="3"/>
  <c r="GX9" i="3"/>
  <c r="JG9" i="3"/>
  <c r="II9" i="3"/>
  <c r="HJ9" i="3"/>
  <c r="FO9" i="3"/>
  <c r="JF9" i="3"/>
  <c r="IH9" i="3"/>
  <c r="HI9" i="3"/>
  <c r="JE9" i="3"/>
  <c r="IG9" i="3"/>
  <c r="HA9" i="3"/>
  <c r="GK9" i="3"/>
  <c r="FY9" i="3"/>
  <c r="FM9" i="3"/>
  <c r="HH9" i="3"/>
  <c r="GV9" i="3"/>
  <c r="GJ9" i="3"/>
  <c r="FX9" i="3"/>
  <c r="HS9" i="3"/>
  <c r="HG9" i="3"/>
  <c r="GU9" i="3"/>
  <c r="GI9" i="3"/>
  <c r="FW9" i="3"/>
  <c r="FK9" i="3"/>
  <c r="KL9" i="3"/>
  <c r="JZ9" i="3"/>
  <c r="JN9" i="3"/>
  <c r="JB9" i="3"/>
  <c r="IP9" i="3"/>
  <c r="ID9" i="3"/>
  <c r="HR9" i="3"/>
  <c r="HF9" i="3"/>
  <c r="GT9" i="3"/>
  <c r="GH9" i="3"/>
  <c r="FV9" i="3"/>
  <c r="FJ9" i="3"/>
  <c r="JY9" i="3"/>
  <c r="JM9" i="3"/>
  <c r="JA9" i="3"/>
  <c r="IO9" i="3"/>
  <c r="IC9" i="3"/>
  <c r="HQ9" i="3"/>
  <c r="HE9" i="3"/>
  <c r="GS9" i="3"/>
  <c r="GG9" i="3"/>
  <c r="FU9" i="3"/>
  <c r="FI9" i="3"/>
  <c r="JL9" i="3"/>
  <c r="IZ9" i="3"/>
  <c r="IN9" i="3"/>
  <c r="IB9" i="3"/>
  <c r="HP9" i="3"/>
  <c r="HD9" i="3"/>
  <c r="GR9" i="3"/>
  <c r="GF9" i="3"/>
  <c r="FT9" i="3"/>
  <c r="KU9" i="3"/>
  <c r="KI9" i="3"/>
  <c r="JW9" i="3"/>
  <c r="JK9" i="3"/>
  <c r="IY9" i="3"/>
  <c r="IM9" i="3"/>
  <c r="IA9" i="3"/>
  <c r="HO9" i="3"/>
  <c r="HC9" i="3"/>
  <c r="GQ9" i="3"/>
  <c r="GE9" i="3"/>
  <c r="FG9" i="3"/>
  <c r="KT9" i="3"/>
  <c r="KH9" i="3"/>
  <c r="JV9" i="3"/>
  <c r="JJ9" i="3"/>
  <c r="IX9" i="3"/>
  <c r="IL9" i="3"/>
  <c r="HZ9" i="3"/>
  <c r="HN9" i="3"/>
  <c r="HB9" i="3"/>
  <c r="GP9" i="3"/>
  <c r="GD9" i="3"/>
  <c r="FR9" i="3"/>
  <c r="FF9" i="3"/>
  <c r="FQ9" i="3"/>
  <c r="FE9" i="3"/>
  <c r="LD9" i="3"/>
  <c r="KR9" i="3"/>
  <c r="KF9" i="3"/>
  <c r="JT9" i="3"/>
  <c r="JH9" i="3"/>
  <c r="IV9" i="3"/>
  <c r="IJ9" i="3"/>
  <c r="HX9" i="3"/>
  <c r="HL9" i="3"/>
  <c r="GZ9" i="3"/>
  <c r="GN9" i="3"/>
  <c r="GB9" i="3"/>
  <c r="FP9" i="3"/>
  <c r="FD9" i="3"/>
  <c r="FC9" i="3"/>
  <c r="EY9" i="3"/>
  <c r="EP9" i="3"/>
  <c r="EE9" i="3"/>
  <c r="EB9" i="3"/>
  <c r="ES9" i="3"/>
  <c r="ER9" i="3"/>
  <c r="CS9" i="3"/>
  <c r="CK9" i="3"/>
  <c r="AN9" i="3"/>
  <c r="Q9" i="3"/>
  <c r="BI9" i="3"/>
  <c r="V9" i="3"/>
  <c r="S9" i="3"/>
  <c r="S10" i="3" s="1"/>
  <c r="R9" i="3"/>
  <c r="R10" i="3" s="1"/>
  <c r="BJ9" i="3"/>
  <c r="AL9" i="3"/>
  <c r="EM9" i="3"/>
  <c r="EA9" i="3"/>
  <c r="AI9" i="3"/>
  <c r="EX9" i="3"/>
  <c r="EL9" i="3"/>
  <c r="DZ9" i="3"/>
  <c r="EW9" i="3"/>
  <c r="EK9" i="3"/>
  <c r="DM9" i="3"/>
  <c r="EV9" i="3"/>
  <c r="EJ9" i="3"/>
  <c r="DL9" i="3"/>
  <c r="CN9" i="3"/>
  <c r="EU9" i="3"/>
  <c r="EI9" i="3"/>
  <c r="CM9" i="3"/>
  <c r="BO9" i="3"/>
  <c r="ET9" i="3"/>
  <c r="EH9" i="3"/>
  <c r="BN9" i="3"/>
  <c r="U4" i="3"/>
  <c r="V4" i="3" s="1"/>
  <c r="L13" i="3"/>
  <c r="S30" i="3" l="1"/>
  <c r="AE29" i="3"/>
  <c r="X24" i="3"/>
  <c r="W24" i="3"/>
  <c r="AA29" i="3"/>
  <c r="S24" i="3"/>
  <c r="AB24" i="3"/>
  <c r="T8" i="3"/>
  <c r="T29" i="3"/>
  <c r="AB29" i="3"/>
  <c r="Y24" i="3"/>
  <c r="AC29" i="3"/>
  <c r="AC24" i="3"/>
  <c r="U29" i="3"/>
  <c r="V29" i="3"/>
  <c r="W29" i="3"/>
  <c r="Z24" i="3"/>
  <c r="AD29" i="3"/>
  <c r="T24" i="3"/>
  <c r="X29" i="3"/>
  <c r="U24" i="3"/>
  <c r="Y29" i="3"/>
  <c r="AA24" i="3"/>
  <c r="V24" i="3"/>
  <c r="Z29" i="3"/>
  <c r="S6" i="3"/>
  <c r="T6" i="3"/>
  <c r="V6" i="3"/>
  <c r="U8" i="3"/>
  <c r="U6" i="3"/>
  <c r="V8" i="3"/>
  <c r="AY9" i="3"/>
  <c r="EC9" i="3"/>
  <c r="ED9" i="3"/>
  <c r="EF9" i="3"/>
  <c r="EG9" i="3"/>
  <c r="BM9" i="3"/>
  <c r="EN9" i="3"/>
  <c r="V10" i="3"/>
  <c r="EO9" i="3"/>
  <c r="EQ9" i="3"/>
  <c r="FS9" i="3"/>
  <c r="FH9" i="3"/>
  <c r="DD9" i="3"/>
  <c r="EZ9" i="3"/>
  <c r="FN9" i="3"/>
  <c r="FA9" i="3"/>
  <c r="FL9" i="3"/>
  <c r="DE9" i="3"/>
  <c r="FB9" i="3"/>
  <c r="L16" i="3"/>
  <c r="BB9" i="3"/>
  <c r="CA9" i="3"/>
  <c r="CZ9" i="3"/>
  <c r="DY9" i="3"/>
  <c r="AX9" i="3"/>
  <c r="AD9" i="3"/>
  <c r="AH9" i="3"/>
  <c r="Z9" i="3"/>
  <c r="CR9" i="3"/>
  <c r="DP9" i="3"/>
  <c r="AU9" i="3"/>
  <c r="CL9" i="3"/>
  <c r="AT9" i="3"/>
  <c r="AE9" i="3"/>
  <c r="AJ9" i="3"/>
  <c r="AA9" i="3"/>
  <c r="CV9" i="3"/>
  <c r="DF9" i="3"/>
  <c r="DK9" i="3"/>
  <c r="BG9" i="3"/>
  <c r="CX9" i="3"/>
  <c r="DW9" i="3"/>
  <c r="BF9" i="3"/>
  <c r="BS9" i="3"/>
  <c r="CT9" i="3"/>
  <c r="AZ9" i="3"/>
  <c r="BK9" i="3"/>
  <c r="AO9" i="3"/>
  <c r="DS9" i="3"/>
  <c r="BZ9" i="3"/>
  <c r="W9" i="3"/>
  <c r="DR9" i="3"/>
  <c r="CH9" i="3"/>
  <c r="DJ9" i="3"/>
  <c r="AS9" i="3"/>
  <c r="BR9" i="3"/>
  <c r="CE9" i="3"/>
  <c r="AB9" i="3"/>
  <c r="T9" i="3"/>
  <c r="T10" i="3" s="1"/>
  <c r="X9" i="3"/>
  <c r="BU9" i="3"/>
  <c r="DT9" i="3"/>
  <c r="DG9" i="3"/>
  <c r="CU9" i="3"/>
  <c r="BV9" i="3"/>
  <c r="AR9" i="3"/>
  <c r="BQ9" i="3"/>
  <c r="CP9" i="3"/>
  <c r="DC9" i="3"/>
  <c r="BW9" i="3"/>
  <c r="BA9" i="3"/>
  <c r="BL9" i="3"/>
  <c r="CF9" i="3"/>
  <c r="DQ9" i="3"/>
  <c r="DX9" i="3"/>
  <c r="BT9" i="3"/>
  <c r="DV9" i="3"/>
  <c r="CD9" i="3"/>
  <c r="AV9" i="3"/>
  <c r="BY9" i="3"/>
  <c r="BD9" i="3"/>
  <c r="CC9" i="3"/>
  <c r="DB9" i="3"/>
  <c r="DO9" i="3"/>
  <c r="AC9" i="3"/>
  <c r="U9" i="3"/>
  <c r="U10" i="3" s="1"/>
  <c r="CG9" i="3"/>
  <c r="CW9" i="3"/>
  <c r="DH9" i="3"/>
  <c r="CQ9" i="3"/>
  <c r="AK9" i="3"/>
  <c r="AQ9" i="3"/>
  <c r="BP9" i="3"/>
  <c r="CO9" i="3"/>
  <c r="DN9" i="3"/>
  <c r="AW9" i="3"/>
  <c r="AG9" i="3"/>
  <c r="Y9" i="3"/>
  <c r="CI9" i="3"/>
  <c r="DU9" i="3"/>
  <c r="CY9" i="3"/>
  <c r="BE9" i="3"/>
  <c r="AF9" i="3"/>
  <c r="BC9" i="3"/>
  <c r="CB9" i="3"/>
  <c r="DA9" i="3"/>
  <c r="BX9" i="3"/>
  <c r="BH9" i="3"/>
  <c r="AM9" i="3"/>
  <c r="CJ9" i="3"/>
  <c r="DI9" i="3"/>
  <c r="O5" i="3"/>
  <c r="O7" i="3"/>
  <c r="Q10" i="3"/>
  <c r="W4" i="3"/>
  <c r="W6" i="3" s="1"/>
  <c r="L17" i="3" l="1"/>
  <c r="S25" i="3"/>
  <c r="Q24" i="3"/>
  <c r="W8" i="3"/>
  <c r="W10" i="3"/>
  <c r="O9" i="3"/>
  <c r="X4" i="3"/>
  <c r="X8" i="3" l="1"/>
  <c r="X6" i="3"/>
  <c r="X10" i="3"/>
  <c r="Y4" i="3"/>
  <c r="Y8" i="3" l="1"/>
  <c r="Y6" i="3"/>
  <c r="Y10" i="3"/>
  <c r="Z4" i="3"/>
  <c r="Z6" i="3" l="1"/>
  <c r="Z8" i="3"/>
  <c r="Z10" i="3"/>
  <c r="AA4" i="3"/>
  <c r="AA8" i="3" l="1"/>
  <c r="AA6" i="3"/>
  <c r="AA10" i="3"/>
  <c r="AB4" i="3"/>
  <c r="AB8" i="3" l="1"/>
  <c r="AB6" i="3"/>
  <c r="AB10" i="3"/>
  <c r="AC4" i="3"/>
  <c r="AC8" i="3" l="1"/>
  <c r="AC6" i="3"/>
  <c r="AC10" i="3"/>
  <c r="AD4" i="3"/>
  <c r="AD8" i="3" l="1"/>
  <c r="AD6" i="3"/>
  <c r="AD10" i="3"/>
  <c r="AE4" i="3"/>
  <c r="AE6" i="3" l="1"/>
  <c r="T25" i="3" s="1"/>
  <c r="AE8" i="3"/>
  <c r="AE10" i="3"/>
  <c r="AF4" i="3"/>
  <c r="T30" i="3" l="1"/>
  <c r="AF6" i="3"/>
  <c r="AF8" i="3"/>
  <c r="AF10" i="3"/>
  <c r="AG4" i="3"/>
  <c r="AG8" i="3" l="1"/>
  <c r="AG6" i="3"/>
  <c r="AG10" i="3"/>
  <c r="AH4" i="3"/>
  <c r="AH6" i="3" l="1"/>
  <c r="AH8" i="3"/>
  <c r="AH10" i="3"/>
  <c r="AI4" i="3"/>
  <c r="AI6" i="3" l="1"/>
  <c r="AI8" i="3"/>
  <c r="AI10" i="3"/>
  <c r="AJ4" i="3"/>
  <c r="AJ6" i="3" l="1"/>
  <c r="AJ8" i="3"/>
  <c r="AJ10" i="3"/>
  <c r="AK4" i="3"/>
  <c r="AK6" i="3" l="1"/>
  <c r="AK8" i="3"/>
  <c r="AK10" i="3"/>
  <c r="AL4" i="3"/>
  <c r="AL6" i="3" l="1"/>
  <c r="AL8" i="3"/>
  <c r="AL10" i="3"/>
  <c r="AM4" i="3"/>
  <c r="AM8" i="3" l="1"/>
  <c r="AM6" i="3"/>
  <c r="AM10" i="3"/>
  <c r="AN4" i="3"/>
  <c r="AN6" i="3" l="1"/>
  <c r="AN8" i="3"/>
  <c r="AN10" i="3"/>
  <c r="AO4" i="3"/>
  <c r="AO8" i="3" l="1"/>
  <c r="AO6" i="3"/>
  <c r="AO10" i="3"/>
  <c r="AP4" i="3"/>
  <c r="AP8" i="3" l="1"/>
  <c r="AP6" i="3"/>
  <c r="AP10" i="3"/>
  <c r="AQ4" i="3"/>
  <c r="AQ8" i="3" l="1"/>
  <c r="AQ6" i="3"/>
  <c r="U25" i="3" s="1"/>
  <c r="AQ10" i="3"/>
  <c r="AR4" i="3"/>
  <c r="U30" i="3" l="1"/>
  <c r="AR8" i="3"/>
  <c r="AR6" i="3"/>
  <c r="AR10" i="3"/>
  <c r="AS4" i="3"/>
  <c r="AS6" i="3" l="1"/>
  <c r="AS8" i="3"/>
  <c r="AS10" i="3"/>
  <c r="AT4" i="3"/>
  <c r="AT6" i="3" l="1"/>
  <c r="AT8" i="3"/>
  <c r="AT10" i="3"/>
  <c r="AU4" i="3"/>
  <c r="AU8" i="3" l="1"/>
  <c r="AU6" i="3"/>
  <c r="AU10" i="3"/>
  <c r="AV4" i="3"/>
  <c r="AV8" i="3" l="1"/>
  <c r="AV6" i="3"/>
  <c r="AV10" i="3"/>
  <c r="AW4" i="3"/>
  <c r="AW8" i="3" l="1"/>
  <c r="AW6" i="3"/>
  <c r="AW10" i="3"/>
  <c r="AX4" i="3"/>
  <c r="AX6" i="3" l="1"/>
  <c r="AX8" i="3"/>
  <c r="AX10" i="3"/>
  <c r="AY4" i="3"/>
  <c r="AY8" i="3" l="1"/>
  <c r="AY6" i="3"/>
  <c r="AY10" i="3"/>
  <c r="AZ4" i="3"/>
  <c r="AZ6" i="3" l="1"/>
  <c r="AZ8" i="3"/>
  <c r="AZ10" i="3"/>
  <c r="BA4" i="3"/>
  <c r="BA8" i="3" l="1"/>
  <c r="BA6" i="3"/>
  <c r="BA10" i="3"/>
  <c r="BB4" i="3"/>
  <c r="BB8" i="3" l="1"/>
  <c r="BB6" i="3"/>
  <c r="BB10" i="3"/>
  <c r="BC4" i="3"/>
  <c r="BC6" i="3" l="1"/>
  <c r="V25" i="3" s="1"/>
  <c r="BC8" i="3"/>
  <c r="BC10" i="3"/>
  <c r="BD4" i="3"/>
  <c r="V30" i="3" l="1"/>
  <c r="BD8" i="3"/>
  <c r="BD6" i="3"/>
  <c r="BD10" i="3"/>
  <c r="BE4" i="3"/>
  <c r="BE8" i="3" l="1"/>
  <c r="BE6" i="3"/>
  <c r="BE10" i="3"/>
  <c r="BF4" i="3"/>
  <c r="BF6" i="3" l="1"/>
  <c r="BF8" i="3"/>
  <c r="BF10" i="3"/>
  <c r="BG4" i="3"/>
  <c r="BG8" i="3" l="1"/>
  <c r="BG6" i="3"/>
  <c r="BG10" i="3"/>
  <c r="BH4" i="3"/>
  <c r="BH8" i="3" l="1"/>
  <c r="BH6" i="3"/>
  <c r="BH10" i="3"/>
  <c r="BI4" i="3"/>
  <c r="BI6" i="3" l="1"/>
  <c r="BI8" i="3"/>
  <c r="BI10" i="3"/>
  <c r="BJ4" i="3"/>
  <c r="BJ8" i="3" l="1"/>
  <c r="BJ6" i="3"/>
  <c r="BJ10" i="3"/>
  <c r="BK4" i="3"/>
  <c r="BK6" i="3" l="1"/>
  <c r="BK8" i="3"/>
  <c r="BK10" i="3"/>
  <c r="BL4" i="3"/>
  <c r="BL8" i="3" l="1"/>
  <c r="BL6" i="3"/>
  <c r="BL10" i="3"/>
  <c r="BM4" i="3"/>
  <c r="BM6" i="3" l="1"/>
  <c r="BM8" i="3"/>
  <c r="BM10" i="3"/>
  <c r="BN4" i="3"/>
  <c r="BN6" i="3" l="1"/>
  <c r="BN8" i="3"/>
  <c r="BN10" i="3"/>
  <c r="BO4" i="3"/>
  <c r="BO6" i="3" l="1"/>
  <c r="W25" i="3" s="1"/>
  <c r="BO8" i="3"/>
  <c r="BO10" i="3"/>
  <c r="BP4" i="3"/>
  <c r="W30" i="3" l="1"/>
  <c r="BP6" i="3"/>
  <c r="BP8" i="3"/>
  <c r="BP10" i="3"/>
  <c r="BQ4" i="3"/>
  <c r="BQ6" i="3" l="1"/>
  <c r="BQ8" i="3"/>
  <c r="BQ10" i="3"/>
  <c r="BR4" i="3"/>
  <c r="BR6" i="3" l="1"/>
  <c r="BR8" i="3"/>
  <c r="BR10" i="3"/>
  <c r="BS4" i="3"/>
  <c r="BS8" i="3" l="1"/>
  <c r="BS6" i="3"/>
  <c r="BS10" i="3"/>
  <c r="BT4" i="3"/>
  <c r="BT8" i="3" l="1"/>
  <c r="BT6" i="3"/>
  <c r="BT10" i="3"/>
  <c r="BU4" i="3"/>
  <c r="BU8" i="3" l="1"/>
  <c r="BU6" i="3"/>
  <c r="BU10" i="3"/>
  <c r="BV4" i="3"/>
  <c r="BV8" i="3" l="1"/>
  <c r="BV6" i="3"/>
  <c r="BV10" i="3"/>
  <c r="BW4" i="3"/>
  <c r="BW8" i="3" l="1"/>
  <c r="BW6" i="3"/>
  <c r="BW10" i="3"/>
  <c r="BX4" i="3"/>
  <c r="BX6" i="3" l="1"/>
  <c r="BX8" i="3"/>
  <c r="BX10" i="3"/>
  <c r="BY4" i="3"/>
  <c r="BY6" i="3" l="1"/>
  <c r="BY8" i="3"/>
  <c r="BY10" i="3"/>
  <c r="BZ4" i="3"/>
  <c r="BZ8" i="3" l="1"/>
  <c r="BZ6" i="3"/>
  <c r="BZ10" i="3"/>
  <c r="CA4" i="3"/>
  <c r="CA6" i="3" l="1"/>
  <c r="X25" i="3" s="1"/>
  <c r="CA8" i="3"/>
  <c r="CA10" i="3"/>
  <c r="CB4" i="3"/>
  <c r="X30" i="3" l="1"/>
  <c r="CB8" i="3"/>
  <c r="CB6" i="3"/>
  <c r="CB10" i="3"/>
  <c r="CC4" i="3"/>
  <c r="CC6" i="3" l="1"/>
  <c r="CC8" i="3"/>
  <c r="CC10" i="3"/>
  <c r="CD4" i="3"/>
  <c r="CD6" i="3" l="1"/>
  <c r="CD8" i="3"/>
  <c r="CD10" i="3"/>
  <c r="CE4" i="3"/>
  <c r="CE8" i="3" l="1"/>
  <c r="CE6" i="3"/>
  <c r="CE10" i="3"/>
  <c r="CF4" i="3"/>
  <c r="CF8" i="3" l="1"/>
  <c r="CF6" i="3"/>
  <c r="CF10" i="3"/>
  <c r="CG4" i="3"/>
  <c r="CG8" i="3" l="1"/>
  <c r="CG6" i="3"/>
  <c r="CG10" i="3"/>
  <c r="CH4" i="3"/>
  <c r="CH8" i="3" l="1"/>
  <c r="CH6" i="3"/>
  <c r="CH10" i="3"/>
  <c r="CI4" i="3"/>
  <c r="CI6" i="3" l="1"/>
  <c r="CI8" i="3"/>
  <c r="CI10" i="3"/>
  <c r="CJ4" i="3"/>
  <c r="CJ8" i="3" l="1"/>
  <c r="CJ6" i="3"/>
  <c r="CJ10" i="3"/>
  <c r="CK4" i="3"/>
  <c r="CK6" i="3" l="1"/>
  <c r="CK8" i="3"/>
  <c r="CK10" i="3"/>
  <c r="CL4" i="3"/>
  <c r="CL8" i="3" l="1"/>
  <c r="CL6" i="3"/>
  <c r="CL10" i="3"/>
  <c r="CM4" i="3"/>
  <c r="CM8" i="3" l="1"/>
  <c r="CM6" i="3"/>
  <c r="Y25" i="3" s="1"/>
  <c r="CM10" i="3"/>
  <c r="CN4" i="3"/>
  <c r="Y30" i="3" l="1"/>
  <c r="CN8" i="3"/>
  <c r="CN6" i="3"/>
  <c r="CN10" i="3"/>
  <c r="CO4" i="3"/>
  <c r="CO6" i="3" l="1"/>
  <c r="CO8" i="3"/>
  <c r="CO10" i="3"/>
  <c r="CP4" i="3"/>
  <c r="CP8" i="3" l="1"/>
  <c r="CP6" i="3"/>
  <c r="CP10" i="3"/>
  <c r="CQ4" i="3"/>
  <c r="CQ6" i="3" l="1"/>
  <c r="CQ8" i="3"/>
  <c r="CQ10" i="3"/>
  <c r="CR4" i="3"/>
  <c r="CR6" i="3" l="1"/>
  <c r="CR8" i="3"/>
  <c r="CR10" i="3"/>
  <c r="CS4" i="3"/>
  <c r="CS6" i="3" l="1"/>
  <c r="CS8" i="3"/>
  <c r="CS10" i="3"/>
  <c r="CT4" i="3"/>
  <c r="CT8" i="3" l="1"/>
  <c r="CT6" i="3"/>
  <c r="CT10" i="3"/>
  <c r="CU4" i="3"/>
  <c r="CU8" i="3" l="1"/>
  <c r="CU6" i="3"/>
  <c r="CU10" i="3"/>
  <c r="CV4" i="3"/>
  <c r="CV8" i="3" l="1"/>
  <c r="CV6" i="3"/>
  <c r="CV10" i="3"/>
  <c r="CW4" i="3"/>
  <c r="CW6" i="3" l="1"/>
  <c r="CW8" i="3"/>
  <c r="CW10" i="3"/>
  <c r="CX4" i="3"/>
  <c r="CX6" i="3" l="1"/>
  <c r="CX8" i="3"/>
  <c r="CX10" i="3"/>
  <c r="CY4" i="3"/>
  <c r="CY8" i="3" l="1"/>
  <c r="CY6" i="3"/>
  <c r="Z25" i="3" s="1"/>
  <c r="CY10" i="3"/>
  <c r="CZ4" i="3"/>
  <c r="Z30" i="3" l="1"/>
  <c r="CZ6" i="3"/>
  <c r="CZ8" i="3"/>
  <c r="CZ10" i="3"/>
  <c r="DA4" i="3"/>
  <c r="DA6" i="3" l="1"/>
  <c r="DA8" i="3"/>
  <c r="DA10" i="3"/>
  <c r="DB4" i="3"/>
  <c r="DB8" i="3" l="1"/>
  <c r="DB6" i="3"/>
  <c r="DB10" i="3"/>
  <c r="DC4" i="3"/>
  <c r="DC8" i="3" l="1"/>
  <c r="DC6" i="3"/>
  <c r="DC10" i="3"/>
  <c r="DD4" i="3"/>
  <c r="DD8" i="3" l="1"/>
  <c r="DD6" i="3"/>
  <c r="DD10" i="3"/>
  <c r="DE4" i="3"/>
  <c r="DE6" i="3" l="1"/>
  <c r="DE8" i="3"/>
  <c r="DE10" i="3"/>
  <c r="DF4" i="3"/>
  <c r="DF8" i="3" l="1"/>
  <c r="DF6" i="3"/>
  <c r="DF10" i="3"/>
  <c r="DG4" i="3"/>
  <c r="DG6" i="3" l="1"/>
  <c r="DG8" i="3"/>
  <c r="DG10" i="3"/>
  <c r="DH4" i="3"/>
  <c r="DH6" i="3" l="1"/>
  <c r="DH8" i="3"/>
  <c r="DH10" i="3"/>
  <c r="DI4" i="3"/>
  <c r="DI8" i="3" l="1"/>
  <c r="DI6" i="3"/>
  <c r="DI10" i="3"/>
  <c r="DJ4" i="3"/>
  <c r="DJ6" i="3" l="1"/>
  <c r="DJ8" i="3"/>
  <c r="DJ10" i="3"/>
  <c r="DK4" i="3"/>
  <c r="DK6" i="3" l="1"/>
  <c r="AA25" i="3" s="1"/>
  <c r="DK8" i="3"/>
  <c r="DK10" i="3"/>
  <c r="DL4" i="3"/>
  <c r="AA30" i="3" l="1"/>
  <c r="DL6" i="3"/>
  <c r="DL8" i="3"/>
  <c r="DL10" i="3"/>
  <c r="DM4" i="3"/>
  <c r="DM6" i="3" l="1"/>
  <c r="DM8" i="3"/>
  <c r="DM10" i="3"/>
  <c r="DN4" i="3"/>
  <c r="DN6" i="3" l="1"/>
  <c r="DN8" i="3"/>
  <c r="DN10" i="3"/>
  <c r="DO4" i="3"/>
  <c r="DO6" i="3" l="1"/>
  <c r="DO8" i="3"/>
  <c r="DO10" i="3"/>
  <c r="DP4" i="3"/>
  <c r="DP6" i="3" l="1"/>
  <c r="DP8" i="3"/>
  <c r="DP10" i="3"/>
  <c r="DQ4" i="3"/>
  <c r="DQ8" i="3" l="1"/>
  <c r="DQ6" i="3"/>
  <c r="DQ10" i="3"/>
  <c r="DR4" i="3"/>
  <c r="DR8" i="3" l="1"/>
  <c r="DR6" i="3"/>
  <c r="DR10" i="3"/>
  <c r="DS4" i="3"/>
  <c r="DS6" i="3" l="1"/>
  <c r="DS8" i="3"/>
  <c r="DS10" i="3"/>
  <c r="DT4" i="3"/>
  <c r="DT6" i="3" l="1"/>
  <c r="DT8" i="3"/>
  <c r="DT10" i="3"/>
  <c r="DU4" i="3"/>
  <c r="DU6" i="3" l="1"/>
  <c r="DU8" i="3"/>
  <c r="DU10" i="3"/>
  <c r="DV4" i="3"/>
  <c r="DV6" i="3" l="1"/>
  <c r="DV8" i="3"/>
  <c r="DV10" i="3"/>
  <c r="DW4" i="3"/>
  <c r="DW8" i="3" l="1"/>
  <c r="DW6" i="3"/>
  <c r="AB25" i="3" s="1"/>
  <c r="DW10" i="3"/>
  <c r="DX4" i="3"/>
  <c r="AB30" i="3" l="1"/>
  <c r="DX6" i="3"/>
  <c r="DX8" i="3"/>
  <c r="DX10" i="3"/>
  <c r="DY4" i="3"/>
  <c r="DY6" i="3" l="1"/>
  <c r="DY8" i="3"/>
  <c r="DY10" i="3"/>
  <c r="DZ4" i="3"/>
  <c r="DZ8" i="3" l="1"/>
  <c r="DZ6" i="3"/>
  <c r="DZ10" i="3"/>
  <c r="EA4" i="3"/>
  <c r="EA8" i="3" l="1"/>
  <c r="EA6" i="3"/>
  <c r="EA10" i="3"/>
  <c r="EB4" i="3"/>
  <c r="EB6" i="3" l="1"/>
  <c r="EB8" i="3"/>
  <c r="EB10" i="3"/>
  <c r="EC4" i="3"/>
  <c r="EC8" i="3" l="1"/>
  <c r="EC6" i="3"/>
  <c r="EC10" i="3"/>
  <c r="ED4" i="3"/>
  <c r="ED8" i="3" l="1"/>
  <c r="ED6" i="3"/>
  <c r="ED10" i="3"/>
  <c r="EE4" i="3"/>
  <c r="EE8" i="3" l="1"/>
  <c r="EE6" i="3"/>
  <c r="EE10" i="3"/>
  <c r="EF4" i="3"/>
  <c r="EF6" i="3" l="1"/>
  <c r="AC25" i="3" s="1"/>
  <c r="Q25" i="3" s="1"/>
  <c r="EF8" i="3"/>
  <c r="EF10" i="3"/>
  <c r="EG4" i="3"/>
  <c r="EG8" i="3" l="1"/>
  <c r="EG6" i="3"/>
  <c r="EG10" i="3"/>
  <c r="EH4" i="3"/>
  <c r="EH8" i="3" l="1"/>
  <c r="EH6" i="3"/>
  <c r="EH10" i="3"/>
  <c r="EI4" i="3"/>
  <c r="EI8" i="3" l="1"/>
  <c r="EI6" i="3"/>
  <c r="EI10" i="3"/>
  <c r="EJ4" i="3"/>
  <c r="AC30" i="3" l="1"/>
  <c r="EJ6" i="3"/>
  <c r="EJ8" i="3"/>
  <c r="EJ10" i="3"/>
  <c r="EK4" i="3"/>
  <c r="EK8" i="3" l="1"/>
  <c r="EK6" i="3"/>
  <c r="EK10" i="3"/>
  <c r="EL4" i="3"/>
  <c r="EL8" i="3" l="1"/>
  <c r="EL6" i="3"/>
  <c r="EL10" i="3"/>
  <c r="EM4" i="3"/>
  <c r="EM8" i="3" l="1"/>
  <c r="EM6" i="3"/>
  <c r="EM10" i="3"/>
  <c r="EN4" i="3"/>
  <c r="EN6" i="3" l="1"/>
  <c r="EN8" i="3"/>
  <c r="EN10" i="3"/>
  <c r="EO4" i="3"/>
  <c r="EO8" i="3" l="1"/>
  <c r="EO6" i="3"/>
  <c r="EO10" i="3"/>
  <c r="EP4" i="3"/>
  <c r="EP8" i="3" l="1"/>
  <c r="EP6" i="3"/>
  <c r="EP10" i="3"/>
  <c r="EQ4" i="3"/>
  <c r="EQ8" i="3" l="1"/>
  <c r="EQ6" i="3"/>
  <c r="EQ10" i="3"/>
  <c r="ER4" i="3"/>
  <c r="ER6" i="3" l="1"/>
  <c r="ER8" i="3"/>
  <c r="ER10" i="3"/>
  <c r="ES4" i="3"/>
  <c r="ES6" i="3" l="1"/>
  <c r="ES8" i="3"/>
  <c r="ES10" i="3"/>
  <c r="ET4" i="3"/>
  <c r="ET6" i="3" l="1"/>
  <c r="ET8" i="3"/>
  <c r="ET10" i="3"/>
  <c r="EU4" i="3"/>
  <c r="EU8" i="3" l="1"/>
  <c r="AD30" i="3" s="1"/>
  <c r="EU6" i="3"/>
  <c r="EU10" i="3"/>
  <c r="EV4" i="3"/>
  <c r="EV6" i="3" l="1"/>
  <c r="EV8" i="3"/>
  <c r="EV10" i="3"/>
  <c r="EW4" i="3"/>
  <c r="EW6" i="3" l="1"/>
  <c r="EW8" i="3"/>
  <c r="EW10" i="3"/>
  <c r="EX4" i="3"/>
  <c r="EX8" i="3" l="1"/>
  <c r="EX6" i="3"/>
  <c r="EY4" i="3"/>
  <c r="EX10" i="3"/>
  <c r="EY6" i="3" l="1"/>
  <c r="EY8" i="3"/>
  <c r="EZ4" i="3"/>
  <c r="EY10" i="3"/>
  <c r="EZ6" i="3" l="1"/>
  <c r="EZ8" i="3"/>
  <c r="FA4" i="3"/>
  <c r="EZ10" i="3"/>
  <c r="FA8" i="3" l="1"/>
  <c r="FA6" i="3"/>
  <c r="FB4" i="3"/>
  <c r="FA10" i="3"/>
  <c r="FB8" i="3" l="1"/>
  <c r="FB6" i="3"/>
  <c r="FC4" i="3"/>
  <c r="FB10" i="3"/>
  <c r="FC8" i="3" l="1"/>
  <c r="FC6" i="3"/>
  <c r="FD4" i="3"/>
  <c r="FC10" i="3"/>
  <c r="FD6" i="3" l="1"/>
  <c r="FD8" i="3"/>
  <c r="FE4" i="3"/>
  <c r="FD10" i="3"/>
  <c r="FE6" i="3" l="1"/>
  <c r="FE8" i="3"/>
  <c r="FF4" i="3"/>
  <c r="FE10" i="3"/>
  <c r="FF6" i="3" l="1"/>
  <c r="FF8" i="3"/>
  <c r="FG4" i="3"/>
  <c r="FF10" i="3"/>
  <c r="FG6" i="3" l="1"/>
  <c r="Q29" i="3" s="1"/>
  <c r="FG8" i="3"/>
  <c r="AE30" i="3" s="1"/>
  <c r="Q30" i="3" s="1"/>
  <c r="Q31" i="3" s="1"/>
  <c r="FH4" i="3"/>
  <c r="FG10" i="3"/>
  <c r="FH8" i="3" l="1"/>
  <c r="FH6" i="3"/>
  <c r="FI4" i="3"/>
  <c r="FH10" i="3"/>
  <c r="FI8" i="3" l="1"/>
  <c r="FI6" i="3"/>
  <c r="FJ4" i="3"/>
  <c r="FI10" i="3"/>
  <c r="FJ8" i="3" l="1"/>
  <c r="FJ6" i="3"/>
  <c r="FK4" i="3"/>
  <c r="FJ10" i="3"/>
  <c r="FK6" i="3" l="1"/>
  <c r="FK8" i="3"/>
  <c r="FL4" i="3"/>
  <c r="FK10" i="3"/>
  <c r="FL6" i="3" l="1"/>
  <c r="FL8" i="3"/>
  <c r="FM4" i="3"/>
  <c r="FL10" i="3"/>
  <c r="FM8" i="3" l="1"/>
  <c r="FM6" i="3"/>
  <c r="FN4" i="3"/>
  <c r="FM10" i="3"/>
  <c r="FN6" i="3" l="1"/>
  <c r="FN8" i="3"/>
  <c r="FO4" i="3"/>
  <c r="FN10" i="3"/>
  <c r="FO8" i="3" l="1"/>
  <c r="FO6" i="3"/>
  <c r="FP4" i="3"/>
  <c r="FO10" i="3"/>
  <c r="FP6" i="3" l="1"/>
  <c r="FP8" i="3"/>
  <c r="FQ4" i="3"/>
  <c r="FP10" i="3"/>
  <c r="FQ8" i="3" l="1"/>
  <c r="FQ6" i="3"/>
  <c r="FR4" i="3"/>
  <c r="FQ10" i="3"/>
  <c r="FR6" i="3" l="1"/>
  <c r="FR8" i="3"/>
  <c r="FS4" i="3"/>
  <c r="FR10" i="3"/>
  <c r="FS8" i="3" l="1"/>
  <c r="FS6" i="3"/>
  <c r="FT4" i="3"/>
  <c r="FS10" i="3"/>
  <c r="FT8" i="3" l="1"/>
  <c r="FT6" i="3"/>
  <c r="FU4" i="3"/>
  <c r="FT10" i="3"/>
  <c r="FU8" i="3" l="1"/>
  <c r="FU6" i="3"/>
  <c r="FV4" i="3"/>
  <c r="FU10" i="3"/>
  <c r="FV6" i="3" l="1"/>
  <c r="FV8" i="3"/>
  <c r="FW4" i="3"/>
  <c r="FV10" i="3"/>
  <c r="FW6" i="3" l="1"/>
  <c r="FW8" i="3"/>
  <c r="FX4" i="3"/>
  <c r="FW10" i="3"/>
  <c r="FX8" i="3" l="1"/>
  <c r="FX6" i="3"/>
  <c r="FY4" i="3"/>
  <c r="FX10" i="3"/>
  <c r="FY8" i="3" l="1"/>
  <c r="FY6" i="3"/>
  <c r="FZ4" i="3"/>
  <c r="FY10" i="3"/>
  <c r="FZ8" i="3" l="1"/>
  <c r="FZ6" i="3"/>
  <c r="GA4" i="3"/>
  <c r="FZ10" i="3"/>
  <c r="GA8" i="3" l="1"/>
  <c r="GA6" i="3"/>
  <c r="GB4" i="3"/>
  <c r="GA10" i="3"/>
  <c r="GB6" i="3" l="1"/>
  <c r="GB8" i="3"/>
  <c r="GC4" i="3"/>
  <c r="GB10" i="3"/>
  <c r="GC6" i="3" l="1"/>
  <c r="GC8" i="3"/>
  <c r="GD4" i="3"/>
  <c r="GC10" i="3"/>
  <c r="GD8" i="3" l="1"/>
  <c r="GD6" i="3"/>
  <c r="GE4" i="3"/>
  <c r="GD10" i="3"/>
  <c r="GE6" i="3" l="1"/>
  <c r="GE8" i="3"/>
  <c r="GF4" i="3"/>
  <c r="GE10" i="3"/>
  <c r="GF8" i="3" l="1"/>
  <c r="GF6" i="3"/>
  <c r="GG4" i="3"/>
  <c r="GF10" i="3"/>
  <c r="GG6" i="3" l="1"/>
  <c r="GG8" i="3"/>
  <c r="GH4" i="3"/>
  <c r="GG10" i="3"/>
  <c r="GH6" i="3" l="1"/>
  <c r="GH8" i="3"/>
  <c r="GI4" i="3"/>
  <c r="GH10" i="3"/>
  <c r="GI8" i="3" l="1"/>
  <c r="GI6" i="3"/>
  <c r="GJ4" i="3"/>
  <c r="GI10" i="3"/>
  <c r="GJ8" i="3" l="1"/>
  <c r="GJ6" i="3"/>
  <c r="GK4" i="3"/>
  <c r="GJ10" i="3"/>
  <c r="GK8" i="3" l="1"/>
  <c r="GK6" i="3"/>
  <c r="GL4" i="3"/>
  <c r="GK10" i="3"/>
  <c r="GL6" i="3" l="1"/>
  <c r="GL8" i="3"/>
  <c r="GM4" i="3"/>
  <c r="GL10" i="3"/>
  <c r="GM6" i="3" l="1"/>
  <c r="GM8" i="3"/>
  <c r="GN4" i="3"/>
  <c r="GM10" i="3"/>
  <c r="GN6" i="3" l="1"/>
  <c r="GN8" i="3"/>
  <c r="GO4" i="3"/>
  <c r="GN10" i="3"/>
  <c r="GO6" i="3" l="1"/>
  <c r="GO8" i="3"/>
  <c r="GP4" i="3"/>
  <c r="GO10" i="3"/>
  <c r="GP6" i="3" l="1"/>
  <c r="GP8" i="3"/>
  <c r="GQ4" i="3"/>
  <c r="GP10" i="3"/>
  <c r="GQ6" i="3" l="1"/>
  <c r="GQ8" i="3"/>
  <c r="GR4" i="3"/>
  <c r="GQ10" i="3"/>
  <c r="GR8" i="3" l="1"/>
  <c r="GR6" i="3"/>
  <c r="GS4" i="3"/>
  <c r="GR10" i="3"/>
  <c r="GS6" i="3" l="1"/>
  <c r="GS8" i="3"/>
  <c r="GT4" i="3"/>
  <c r="GS10" i="3"/>
  <c r="GT6" i="3" l="1"/>
  <c r="GT8" i="3"/>
  <c r="GU4" i="3"/>
  <c r="GT10" i="3"/>
  <c r="GU8" i="3" l="1"/>
  <c r="GU6" i="3"/>
  <c r="GV4" i="3"/>
  <c r="GU10" i="3"/>
  <c r="GV8" i="3" l="1"/>
  <c r="GV6" i="3"/>
  <c r="GW4" i="3"/>
  <c r="GV10" i="3"/>
  <c r="GW8" i="3" l="1"/>
  <c r="GW6" i="3"/>
  <c r="GX4" i="3"/>
  <c r="GW10" i="3"/>
  <c r="GX8" i="3" l="1"/>
  <c r="GX6" i="3"/>
  <c r="GY4" i="3"/>
  <c r="GX10" i="3"/>
  <c r="GY8" i="3" l="1"/>
  <c r="GY6" i="3"/>
  <c r="GZ4" i="3"/>
  <c r="GY10" i="3"/>
  <c r="GZ8" i="3" l="1"/>
  <c r="GZ6" i="3"/>
  <c r="HA4" i="3"/>
  <c r="GZ10" i="3"/>
  <c r="HA8" i="3" l="1"/>
  <c r="HA6" i="3"/>
  <c r="HB4" i="3"/>
  <c r="HA10" i="3"/>
  <c r="HB6" i="3" l="1"/>
  <c r="HB8" i="3"/>
  <c r="HC4" i="3"/>
  <c r="HB10" i="3"/>
  <c r="HC6" i="3" l="1"/>
  <c r="HC8" i="3"/>
  <c r="HD4" i="3"/>
  <c r="HC10" i="3"/>
  <c r="HD8" i="3" l="1"/>
  <c r="HD6" i="3"/>
  <c r="HE4" i="3"/>
  <c r="HD10" i="3"/>
  <c r="HE6" i="3" l="1"/>
  <c r="HE8" i="3"/>
  <c r="HF4" i="3"/>
  <c r="HE10" i="3"/>
  <c r="HF6" i="3" l="1"/>
  <c r="HF8" i="3"/>
  <c r="HG4" i="3"/>
  <c r="HF10" i="3"/>
  <c r="HG6" i="3" l="1"/>
  <c r="HG8" i="3"/>
  <c r="HH4" i="3"/>
  <c r="HG10" i="3"/>
  <c r="HH8" i="3" l="1"/>
  <c r="HH6" i="3"/>
  <c r="HI4" i="3"/>
  <c r="HH10" i="3"/>
  <c r="HI8" i="3" l="1"/>
  <c r="HI6" i="3"/>
  <c r="HJ4" i="3"/>
  <c r="HI10" i="3"/>
  <c r="HJ8" i="3" l="1"/>
  <c r="HJ6" i="3"/>
  <c r="HK4" i="3"/>
  <c r="HJ10" i="3"/>
  <c r="HK8" i="3" l="1"/>
  <c r="HK6" i="3"/>
  <c r="HL4" i="3"/>
  <c r="HK10" i="3"/>
  <c r="HL6" i="3" l="1"/>
  <c r="HL8" i="3"/>
  <c r="HM4" i="3"/>
  <c r="HL10" i="3"/>
  <c r="HM8" i="3" l="1"/>
  <c r="HM6" i="3"/>
  <c r="HN4" i="3"/>
  <c r="HM10" i="3"/>
  <c r="HN6" i="3" l="1"/>
  <c r="HN8" i="3"/>
  <c r="HO4" i="3"/>
  <c r="HN10" i="3"/>
  <c r="HO6" i="3" l="1"/>
  <c r="HO8" i="3"/>
  <c r="HP4" i="3"/>
  <c r="HO10" i="3"/>
  <c r="HP8" i="3" l="1"/>
  <c r="HP6" i="3"/>
  <c r="HQ4" i="3"/>
  <c r="HP10" i="3"/>
  <c r="HQ8" i="3" l="1"/>
  <c r="HQ6" i="3"/>
  <c r="HR4" i="3"/>
  <c r="HQ10" i="3"/>
  <c r="HR6" i="3" l="1"/>
  <c r="HR8" i="3"/>
  <c r="HS4" i="3"/>
  <c r="HR10" i="3"/>
  <c r="HS6" i="3" l="1"/>
  <c r="HS8" i="3"/>
  <c r="HT4" i="3"/>
  <c r="HS10" i="3"/>
  <c r="HT8" i="3" l="1"/>
  <c r="HT6" i="3"/>
  <c r="HU4" i="3"/>
  <c r="HT10" i="3"/>
  <c r="HU8" i="3" l="1"/>
  <c r="HU6" i="3"/>
  <c r="HV4" i="3"/>
  <c r="HU10" i="3"/>
  <c r="HV6" i="3" l="1"/>
  <c r="HV8" i="3"/>
  <c r="HW4" i="3"/>
  <c r="HV10" i="3"/>
  <c r="HW6" i="3" l="1"/>
  <c r="HW8" i="3"/>
  <c r="HX4" i="3"/>
  <c r="HW10" i="3"/>
  <c r="HX6" i="3" l="1"/>
  <c r="HX8" i="3"/>
  <c r="HY4" i="3"/>
  <c r="HX10" i="3"/>
  <c r="HY6" i="3" l="1"/>
  <c r="HY8" i="3"/>
  <c r="HZ4" i="3"/>
  <c r="HY10" i="3"/>
  <c r="HZ8" i="3" l="1"/>
  <c r="HZ6" i="3"/>
  <c r="IA4" i="3"/>
  <c r="HZ10" i="3"/>
  <c r="IA8" i="3" l="1"/>
  <c r="IA6" i="3"/>
  <c r="IB4" i="3"/>
  <c r="IA10" i="3"/>
  <c r="IB6" i="3" l="1"/>
  <c r="IB8" i="3"/>
  <c r="IC4" i="3"/>
  <c r="IB10" i="3"/>
  <c r="IC6" i="3" l="1"/>
  <c r="IC8" i="3"/>
  <c r="ID4" i="3"/>
  <c r="IC10" i="3"/>
  <c r="ID6" i="3" l="1"/>
  <c r="ID8" i="3"/>
  <c r="IE4" i="3"/>
  <c r="ID10" i="3"/>
  <c r="IE6" i="3" l="1"/>
  <c r="IE8" i="3"/>
  <c r="IF4" i="3"/>
  <c r="IE10" i="3"/>
  <c r="IF8" i="3" l="1"/>
  <c r="IF6" i="3"/>
  <c r="IG4" i="3"/>
  <c r="IF10" i="3"/>
  <c r="IG8" i="3" l="1"/>
  <c r="IG6" i="3"/>
  <c r="IH4" i="3"/>
  <c r="IG10" i="3"/>
  <c r="IH8" i="3" l="1"/>
  <c r="IH6" i="3"/>
  <c r="II4" i="3"/>
  <c r="IH10" i="3"/>
  <c r="II8" i="3" l="1"/>
  <c r="II6" i="3"/>
  <c r="IJ4" i="3"/>
  <c r="II10" i="3"/>
  <c r="IJ6" i="3" l="1"/>
  <c r="IJ8" i="3"/>
  <c r="IK4" i="3"/>
  <c r="IJ10" i="3"/>
  <c r="IK8" i="3" l="1"/>
  <c r="IK6" i="3"/>
  <c r="IL4" i="3"/>
  <c r="IK10" i="3"/>
  <c r="IL6" i="3" l="1"/>
  <c r="IL8" i="3"/>
  <c r="IM4" i="3"/>
  <c r="IL10" i="3"/>
  <c r="IM6" i="3" l="1"/>
  <c r="IM8" i="3"/>
  <c r="IN4" i="3"/>
  <c r="IM10" i="3"/>
  <c r="IN6" i="3" l="1"/>
  <c r="IN8" i="3"/>
  <c r="IO4" i="3"/>
  <c r="IN10" i="3"/>
  <c r="IO8" i="3" l="1"/>
  <c r="IO6" i="3"/>
  <c r="IP4" i="3"/>
  <c r="IO10" i="3"/>
  <c r="IP6" i="3" l="1"/>
  <c r="IP8" i="3"/>
  <c r="IQ4" i="3"/>
  <c r="IP10" i="3"/>
  <c r="IQ8" i="3" l="1"/>
  <c r="IQ6" i="3"/>
  <c r="IR4" i="3"/>
  <c r="IQ10" i="3"/>
  <c r="IR8" i="3" l="1"/>
  <c r="IR6" i="3"/>
  <c r="IS4" i="3"/>
  <c r="IR10" i="3"/>
  <c r="IS6" i="3" l="1"/>
  <c r="IS8" i="3"/>
  <c r="IT4" i="3"/>
  <c r="IS10" i="3"/>
  <c r="IT8" i="3" l="1"/>
  <c r="IT6" i="3"/>
  <c r="IU4" i="3"/>
  <c r="IT10" i="3"/>
  <c r="IU8" i="3" l="1"/>
  <c r="IU6" i="3"/>
  <c r="IV4" i="3"/>
  <c r="IU10" i="3"/>
  <c r="IV6" i="3" l="1"/>
  <c r="IV8" i="3"/>
  <c r="IW4" i="3"/>
  <c r="IV10" i="3"/>
  <c r="IW6" i="3" l="1"/>
  <c r="IW8" i="3"/>
  <c r="IX4" i="3"/>
  <c r="IW10" i="3"/>
  <c r="IX6" i="3" l="1"/>
  <c r="IX8" i="3"/>
  <c r="IY4" i="3"/>
  <c r="IX10" i="3"/>
  <c r="IY8" i="3" l="1"/>
  <c r="IY6" i="3"/>
  <c r="IZ4" i="3"/>
  <c r="IY10" i="3"/>
  <c r="IZ6" i="3" l="1"/>
  <c r="IZ8" i="3"/>
  <c r="JA4" i="3"/>
  <c r="IZ10" i="3"/>
  <c r="JA6" i="3" l="1"/>
  <c r="JA8" i="3"/>
  <c r="JB4" i="3"/>
  <c r="JA10" i="3"/>
  <c r="JB6" i="3" l="1"/>
  <c r="JB8" i="3"/>
  <c r="JC4" i="3"/>
  <c r="JB10" i="3"/>
  <c r="JC6" i="3" l="1"/>
  <c r="JC8" i="3"/>
  <c r="JD4" i="3"/>
  <c r="JC10" i="3"/>
  <c r="JD8" i="3" l="1"/>
  <c r="JD6" i="3"/>
  <c r="JE4" i="3"/>
  <c r="JD10" i="3"/>
  <c r="JE8" i="3" l="1"/>
  <c r="JE6" i="3"/>
  <c r="JF4" i="3"/>
  <c r="JE10" i="3"/>
  <c r="JF8" i="3" l="1"/>
  <c r="JF6" i="3"/>
  <c r="JG4" i="3"/>
  <c r="JF10" i="3"/>
  <c r="JG6" i="3" l="1"/>
  <c r="JG8" i="3"/>
  <c r="JH4" i="3"/>
  <c r="JG10" i="3"/>
  <c r="JH6" i="3" l="1"/>
  <c r="JH8" i="3"/>
  <c r="JI4" i="3"/>
  <c r="JH10" i="3"/>
  <c r="JI6" i="3" l="1"/>
  <c r="JI8" i="3"/>
  <c r="JJ4" i="3"/>
  <c r="JI10" i="3"/>
  <c r="JJ6" i="3" l="1"/>
  <c r="JJ8" i="3"/>
  <c r="JK4" i="3"/>
  <c r="JJ10" i="3"/>
  <c r="JK8" i="3" l="1"/>
  <c r="JK6" i="3"/>
  <c r="JL4" i="3"/>
  <c r="JK10" i="3"/>
  <c r="JL6" i="3" l="1"/>
  <c r="JL8" i="3"/>
  <c r="JM4" i="3"/>
  <c r="JL10" i="3"/>
  <c r="JM6" i="3" l="1"/>
  <c r="JM8" i="3"/>
  <c r="JN4" i="3"/>
  <c r="JM10" i="3"/>
  <c r="JN8" i="3" l="1"/>
  <c r="JN6" i="3"/>
  <c r="JO4" i="3"/>
  <c r="JN10" i="3"/>
  <c r="JO6" i="3" l="1"/>
  <c r="JO8" i="3"/>
  <c r="JP4" i="3"/>
  <c r="JO10" i="3"/>
  <c r="JP6" i="3" l="1"/>
  <c r="JP8" i="3"/>
  <c r="JQ4" i="3"/>
  <c r="JP10" i="3"/>
  <c r="JQ8" i="3" l="1"/>
  <c r="JQ6" i="3"/>
  <c r="JR4" i="3"/>
  <c r="JQ10" i="3"/>
  <c r="JR6" i="3" l="1"/>
  <c r="JR8" i="3"/>
  <c r="JS4" i="3"/>
  <c r="JR10" i="3"/>
  <c r="JS6" i="3" l="1"/>
  <c r="JS8" i="3"/>
  <c r="JT4" i="3"/>
  <c r="JS10" i="3"/>
  <c r="JT8" i="3" l="1"/>
  <c r="JT6" i="3"/>
  <c r="JU4" i="3"/>
  <c r="JT10" i="3"/>
  <c r="JU6" i="3" l="1"/>
  <c r="JU8" i="3"/>
  <c r="JV4" i="3"/>
  <c r="JU10" i="3"/>
  <c r="JV8" i="3" l="1"/>
  <c r="JV6" i="3"/>
  <c r="JW4" i="3"/>
  <c r="JV10" i="3"/>
  <c r="JW6" i="3" l="1"/>
  <c r="JW8" i="3"/>
  <c r="JX4" i="3"/>
  <c r="JW10" i="3"/>
  <c r="JX6" i="3" l="1"/>
  <c r="JX8" i="3"/>
  <c r="JY4" i="3"/>
  <c r="JX10" i="3"/>
  <c r="JY8" i="3" l="1"/>
  <c r="JY6" i="3"/>
  <c r="JZ4" i="3"/>
  <c r="JY10" i="3"/>
  <c r="JZ6" i="3" l="1"/>
  <c r="JZ8" i="3"/>
  <c r="KA4" i="3"/>
  <c r="JZ10" i="3"/>
  <c r="KA8" i="3" l="1"/>
  <c r="KA6" i="3"/>
  <c r="KB4" i="3"/>
  <c r="KA10" i="3"/>
  <c r="KB6" i="3" l="1"/>
  <c r="KB8" i="3"/>
  <c r="KC4" i="3"/>
  <c r="KB10" i="3"/>
  <c r="KC8" i="3" l="1"/>
  <c r="KC6" i="3"/>
  <c r="KD4" i="3"/>
  <c r="KC10" i="3"/>
  <c r="KD6" i="3" l="1"/>
  <c r="KD8" i="3"/>
  <c r="KE4" i="3"/>
  <c r="KD10" i="3"/>
  <c r="KE8" i="3" l="1"/>
  <c r="KE6" i="3"/>
  <c r="KF4" i="3"/>
  <c r="KE10" i="3"/>
  <c r="KF8" i="3" l="1"/>
  <c r="KF6" i="3"/>
  <c r="KG4" i="3"/>
  <c r="KF10" i="3"/>
  <c r="KG8" i="3" l="1"/>
  <c r="KG6" i="3"/>
  <c r="KH4" i="3"/>
  <c r="KG10" i="3"/>
  <c r="KH6" i="3" l="1"/>
  <c r="KH8" i="3"/>
  <c r="KI4" i="3"/>
  <c r="KH10" i="3"/>
  <c r="KI6" i="3" l="1"/>
  <c r="KI8" i="3"/>
  <c r="KJ4" i="3"/>
  <c r="KI10" i="3"/>
  <c r="KJ6" i="3" l="1"/>
  <c r="KJ8" i="3"/>
  <c r="KK4" i="3"/>
  <c r="KJ10" i="3"/>
  <c r="KK8" i="3" l="1"/>
  <c r="KK6" i="3"/>
  <c r="KL4" i="3"/>
  <c r="KK10" i="3"/>
  <c r="KL6" i="3" l="1"/>
  <c r="KL8" i="3"/>
  <c r="KM4" i="3"/>
  <c r="KL10" i="3"/>
  <c r="KM8" i="3" l="1"/>
  <c r="KM6" i="3"/>
  <c r="KN4" i="3"/>
  <c r="KM10" i="3"/>
  <c r="KN8" i="3" l="1"/>
  <c r="KN6" i="3"/>
  <c r="KO4" i="3"/>
  <c r="KN10" i="3"/>
  <c r="KO8" i="3" l="1"/>
  <c r="KO6" i="3"/>
  <c r="KP4" i="3"/>
  <c r="KO10" i="3"/>
  <c r="KP6" i="3" l="1"/>
  <c r="KP8" i="3"/>
  <c r="KQ4" i="3"/>
  <c r="KP10" i="3"/>
  <c r="KQ8" i="3" l="1"/>
  <c r="KQ6" i="3"/>
  <c r="KR4" i="3"/>
  <c r="KQ10" i="3"/>
  <c r="KR6" i="3" l="1"/>
  <c r="KR8" i="3"/>
  <c r="KS4" i="3"/>
  <c r="KR10" i="3"/>
  <c r="KS6" i="3" l="1"/>
  <c r="KS8" i="3"/>
  <c r="KT4" i="3"/>
  <c r="KS10" i="3"/>
  <c r="KT6" i="3" l="1"/>
  <c r="KT8" i="3"/>
  <c r="KU4" i="3"/>
  <c r="KT10" i="3"/>
  <c r="KU6" i="3" l="1"/>
  <c r="KU8" i="3"/>
  <c r="KV4" i="3"/>
  <c r="KU10" i="3"/>
  <c r="KV6" i="3" l="1"/>
  <c r="KV8" i="3"/>
  <c r="KW4" i="3"/>
  <c r="KV10" i="3"/>
  <c r="KW8" i="3" l="1"/>
  <c r="KW6" i="3"/>
  <c r="KX4" i="3"/>
  <c r="KW10" i="3"/>
  <c r="KX6" i="3" l="1"/>
  <c r="KX8" i="3"/>
  <c r="KY4" i="3"/>
  <c r="KX10" i="3"/>
  <c r="KY8" i="3" l="1"/>
  <c r="KY6" i="3"/>
  <c r="KZ4" i="3"/>
  <c r="KY10" i="3"/>
  <c r="KZ8" i="3" l="1"/>
  <c r="KZ6" i="3"/>
  <c r="LA4" i="3"/>
  <c r="KZ10" i="3"/>
  <c r="LA8" i="3" l="1"/>
  <c r="LA6" i="3"/>
  <c r="LB4" i="3"/>
  <c r="LA10" i="3"/>
  <c r="LB8" i="3" l="1"/>
  <c r="LB6" i="3"/>
  <c r="LC4" i="3"/>
  <c r="LB10" i="3"/>
  <c r="LC6" i="3" l="1"/>
  <c r="LC8" i="3"/>
  <c r="LD4" i="3"/>
  <c r="LC10" i="3"/>
  <c r="LD8" i="3" l="1"/>
  <c r="LD6" i="3"/>
  <c r="LE4" i="3"/>
  <c r="LD10" i="3"/>
  <c r="LE6" i="3" l="1"/>
  <c r="LE8" i="3"/>
  <c r="O6" i="3"/>
  <c r="L9" i="3" s="1"/>
  <c r="O8" i="3"/>
  <c r="L10" i="3" s="1"/>
  <c r="LE10" i="3"/>
  <c r="O10" i="3" s="1"/>
  <c r="L11" i="3" l="1"/>
  <c r="L14" i="3"/>
  <c r="O11" i="3"/>
  <c r="L15" i="3" s="1"/>
</calcChain>
</file>

<file path=xl/sharedStrings.xml><?xml version="1.0" encoding="utf-8"?>
<sst xmlns="http://schemas.openxmlformats.org/spreadsheetml/2006/main" count="57" uniqueCount="42">
  <si>
    <t>Rate</t>
  </si>
  <si>
    <t>Duration</t>
  </si>
  <si>
    <t>Delay</t>
  </si>
  <si>
    <t>Awarded Capacity</t>
  </si>
  <si>
    <t>MW  Derated</t>
  </si>
  <si>
    <t>Count (Months)</t>
  </si>
  <si>
    <t>Capacity Price Original (𝐶𝑃𝑜𝑟𝑖𝑔𝑖𝑛𝑎𝑙 )</t>
  </si>
  <si>
    <t>€/MW</t>
  </si>
  <si>
    <t>SUM</t>
  </si>
  <si>
    <t>Period (Years)</t>
  </si>
  <si>
    <t>Capacity Payment Monthly</t>
  </si>
  <si>
    <t>€/MW/Month</t>
  </si>
  <si>
    <t>Capacity Payments Original</t>
  </si>
  <si>
    <t>BNE WACC Interest Rate</t>
  </si>
  <si>
    <t>NPV CPs Original</t>
  </si>
  <si>
    <t>Participant Contract Duration (Months)</t>
  </si>
  <si>
    <t>Months (Integer)</t>
  </si>
  <si>
    <t>Capacity Payments After Delays</t>
  </si>
  <si>
    <t>Delay Duration (Months)</t>
  </si>
  <si>
    <t>NPV CPs After Delays</t>
  </si>
  <si>
    <t xml:space="preserve">NPV Original </t>
  </si>
  <si>
    <t>€</t>
  </si>
  <si>
    <t>Capacity Cashflows after Adjustment</t>
  </si>
  <si>
    <t>NPV as result of Delay</t>
  </si>
  <si>
    <t>NPV CPs After Delays +Adjustment</t>
  </si>
  <si>
    <t>Delta</t>
  </si>
  <si>
    <t>NPV Delta Check</t>
  </si>
  <si>
    <t>Monthly Uplift Required</t>
  </si>
  <si>
    <t>Uplift Percentage</t>
  </si>
  <si>
    <t>NPV of CP+ Adj</t>
  </si>
  <si>
    <t>NPV Original - NPV after Uplift</t>
  </si>
  <si>
    <t>Capacity Price Monthly Uplifted</t>
  </si>
  <si>
    <t>Capacity Price Uplifted (𝐶𝑃𝑢𝑝𝑙𝑖𝑓𝑡𝑒𝑑)</t>
  </si>
  <si>
    <t xml:space="preserve">Original </t>
  </si>
  <si>
    <t>Months of CP Payment</t>
  </si>
  <si>
    <t>Year</t>
  </si>
  <si>
    <t>Sum Net CPs</t>
  </si>
  <si>
    <t>Net Cash Flows</t>
  </si>
  <si>
    <t>Sum NPV CPs</t>
  </si>
  <si>
    <t>NPV</t>
  </si>
  <si>
    <t xml:space="preserve">6 Month Delay </t>
  </si>
  <si>
    <t>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</si>
</sst>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0000"/>
    <numFmt numFmtId="166" formatCode="_-[$€-2]\ * #,##0.00_-;\-[$€-2]\ * #,##0.00_-;_-[$€-2]\ * &quot;-&quot;??_-;_-@_-"/>
    <numFmt numFmtId="167" formatCode="0.0%"/>
    <numFmt numFmtId="168" formatCode="_-[$€-2]\ * #,##0_-;\-[$€-2]\ * #,##0_-;_-[$€-2]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9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0" fontId="0" fillId="4" borderId="0" xfId="0" applyFill="1"/>
    <xf numFmtId="43" fontId="0" fillId="4" borderId="0" xfId="0" applyNumberFormat="1" applyFill="1"/>
    <xf numFmtId="0" fontId="0" fillId="0" borderId="15" xfId="0" applyBorder="1"/>
    <xf numFmtId="0" fontId="0" fillId="0" borderId="16" xfId="0" applyBorder="1"/>
    <xf numFmtId="0" fontId="0" fillId="4" borderId="7" xfId="0" applyFill="1" applyBorder="1"/>
    <xf numFmtId="0" fontId="0" fillId="4" borderId="9" xfId="0" applyFill="1" applyBorder="1"/>
    <xf numFmtId="0" fontId="0" fillId="4" borderId="15" xfId="0" applyFill="1" applyBorder="1"/>
    <xf numFmtId="0" fontId="2" fillId="2" borderId="18" xfId="3" applyBorder="1"/>
    <xf numFmtId="10" fontId="2" fillId="2" borderId="19" xfId="3" applyNumberFormat="1" applyBorder="1"/>
    <xf numFmtId="0" fontId="2" fillId="2" borderId="19" xfId="3" applyBorder="1"/>
    <xf numFmtId="2" fontId="0" fillId="4" borderId="0" xfId="0" applyNumberFormat="1" applyFill="1"/>
    <xf numFmtId="0" fontId="0" fillId="5" borderId="10" xfId="0" applyFill="1" applyBorder="1"/>
    <xf numFmtId="166" fontId="0" fillId="5" borderId="10" xfId="0" applyNumberFormat="1" applyFill="1" applyBorder="1"/>
    <xf numFmtId="0" fontId="0" fillId="5" borderId="11" xfId="0" applyFill="1" applyBorder="1"/>
    <xf numFmtId="166" fontId="0" fillId="0" borderId="12" xfId="0" applyNumberFormat="1" applyBorder="1"/>
    <xf numFmtId="0" fontId="0" fillId="0" borderId="3" xfId="0" applyBorder="1"/>
    <xf numFmtId="166" fontId="0" fillId="0" borderId="16" xfId="0" applyNumberFormat="1" applyBorder="1"/>
    <xf numFmtId="0" fontId="0" fillId="6" borderId="17" xfId="0" applyFill="1" applyBorder="1"/>
    <xf numFmtId="166" fontId="0" fillId="6" borderId="21" xfId="0" applyNumberFormat="1" applyFill="1" applyBorder="1"/>
    <xf numFmtId="166" fontId="0" fillId="6" borderId="20" xfId="0" applyNumberFormat="1" applyFill="1" applyBorder="1"/>
    <xf numFmtId="0" fontId="0" fillId="7" borderId="15" xfId="0" applyFill="1" applyBorder="1"/>
    <xf numFmtId="166" fontId="0" fillId="7" borderId="21" xfId="0" applyNumberFormat="1" applyFill="1" applyBorder="1"/>
    <xf numFmtId="166" fontId="0" fillId="7" borderId="20" xfId="0" applyNumberFormat="1" applyFill="1" applyBorder="1"/>
    <xf numFmtId="0" fontId="0" fillId="7" borderId="17" xfId="0" applyFill="1" applyBorder="1"/>
    <xf numFmtId="0" fontId="0" fillId="8" borderId="16" xfId="0" applyFill="1" applyBorder="1"/>
    <xf numFmtId="0" fontId="0" fillId="8" borderId="17" xfId="0" applyFill="1" applyBorder="1"/>
    <xf numFmtId="166" fontId="0" fillId="8" borderId="22" xfId="0" applyNumberFormat="1" applyFill="1" applyBorder="1"/>
    <xf numFmtId="0" fontId="0" fillId="4" borderId="16" xfId="0" applyFill="1" applyBorder="1"/>
    <xf numFmtId="0" fontId="0" fillId="4" borderId="17" xfId="0" applyFill="1" applyBorder="1"/>
    <xf numFmtId="166" fontId="3" fillId="3" borderId="25" xfId="4" applyNumberFormat="1" applyBorder="1"/>
    <xf numFmtId="10" fontId="3" fillId="3" borderId="25" xfId="4" applyNumberFormat="1" applyBorder="1"/>
    <xf numFmtId="166" fontId="3" fillId="3" borderId="26" xfId="4" applyNumberFormat="1" applyBorder="1"/>
    <xf numFmtId="43" fontId="0" fillId="9" borderId="0" xfId="0" applyNumberFormat="1" applyFill="1"/>
    <xf numFmtId="0" fontId="0" fillId="6" borderId="16" xfId="0" applyFill="1" applyBorder="1"/>
    <xf numFmtId="165" fontId="0" fillId="0" borderId="13" xfId="0" applyNumberFormat="1" applyBorder="1"/>
    <xf numFmtId="165" fontId="0" fillId="0" borderId="14" xfId="0" applyNumberFormat="1" applyBorder="1"/>
    <xf numFmtId="0" fontId="0" fillId="10" borderId="4" xfId="0" applyFill="1" applyBorder="1"/>
    <xf numFmtId="0" fontId="0" fillId="10" borderId="7" xfId="0" applyFill="1" applyBorder="1"/>
    <xf numFmtId="0" fontId="0" fillId="10" borderId="9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0" xfId="0" applyFill="1"/>
    <xf numFmtId="0" fontId="0" fillId="10" borderId="10" xfId="0" applyFill="1" applyBorder="1"/>
    <xf numFmtId="0" fontId="0" fillId="10" borderId="11" xfId="0" applyFill="1" applyBorder="1"/>
    <xf numFmtId="166" fontId="0" fillId="10" borderId="0" xfId="0" applyNumberFormat="1" applyFill="1"/>
    <xf numFmtId="0" fontId="0" fillId="10" borderId="8" xfId="0" applyFill="1" applyBorder="1"/>
    <xf numFmtId="166" fontId="3" fillId="11" borderId="25" xfId="4" applyNumberFormat="1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166" fontId="4" fillId="0" borderId="16" xfId="0" applyNumberFormat="1" applyFont="1" applyBorder="1"/>
    <xf numFmtId="167" fontId="0" fillId="4" borderId="0" xfId="2" applyNumberFormat="1" applyFont="1" applyFill="1" applyBorder="1"/>
    <xf numFmtId="2" fontId="0" fillId="4" borderId="0" xfId="0" quotePrefix="1" applyNumberFormat="1" applyFill="1"/>
    <xf numFmtId="0" fontId="0" fillId="4" borderId="0" xfId="0" quotePrefix="1" applyFill="1"/>
    <xf numFmtId="166" fontId="0" fillId="4" borderId="12" xfId="0" applyNumberFormat="1" applyFill="1" applyBorder="1"/>
    <xf numFmtId="164" fontId="2" fillId="2" borderId="19" xfId="1" applyNumberFormat="1" applyFont="1" applyFill="1" applyBorder="1"/>
    <xf numFmtId="164" fontId="3" fillId="3" borderId="25" xfId="1" applyNumberFormat="1" applyFont="1" applyFill="1" applyBorder="1"/>
    <xf numFmtId="0" fontId="0" fillId="12" borderId="5" xfId="0" applyFill="1" applyBorder="1"/>
    <xf numFmtId="0" fontId="0" fillId="12" borderId="6" xfId="0" applyFill="1" applyBorder="1"/>
    <xf numFmtId="0" fontId="0" fillId="12" borderId="0" xfId="0" applyFill="1"/>
    <xf numFmtId="0" fontId="0" fillId="12" borderId="8" xfId="0" applyFill="1" applyBorder="1"/>
    <xf numFmtId="0" fontId="4" fillId="12" borderId="12" xfId="0" applyFont="1" applyFill="1" applyBorder="1"/>
    <xf numFmtId="0" fontId="4" fillId="12" borderId="4" xfId="0" applyFont="1" applyFill="1" applyBorder="1"/>
    <xf numFmtId="0" fontId="4" fillId="12" borderId="9" xfId="0" applyFont="1" applyFill="1" applyBorder="1" applyAlignment="1">
      <alignment horizontal="right"/>
    </xf>
    <xf numFmtId="168" fontId="0" fillId="4" borderId="22" xfId="0" applyNumberFormat="1" applyFill="1" applyBorder="1"/>
    <xf numFmtId="168" fontId="0" fillId="4" borderId="23" xfId="0" applyNumberFormat="1" applyFill="1" applyBorder="1"/>
    <xf numFmtId="168" fontId="0" fillId="4" borderId="24" xfId="0" applyNumberFormat="1" applyFill="1" applyBorder="1"/>
    <xf numFmtId="10" fontId="0" fillId="4" borderId="7" xfId="2" applyNumberFormat="1" applyFont="1" applyFill="1" applyBorder="1"/>
    <xf numFmtId="0" fontId="4" fillId="4" borderId="17" xfId="0" applyFont="1" applyFill="1" applyBorder="1"/>
    <xf numFmtId="0" fontId="4" fillId="0" borderId="16" xfId="0" applyFont="1" applyBorder="1"/>
    <xf numFmtId="0" fontId="4" fillId="4" borderId="0" xfId="0" applyFont="1" applyFill="1"/>
    <xf numFmtId="0" fontId="0" fillId="12" borderId="7" xfId="0" applyFill="1" applyBorder="1"/>
    <xf numFmtId="0" fontId="0" fillId="12" borderId="7" xfId="0" applyFill="1" applyBorder="1" applyAlignment="1">
      <alignment horizontal="right"/>
    </xf>
    <xf numFmtId="168" fontId="0" fillId="4" borderId="3" xfId="0" applyNumberFormat="1" applyFill="1" applyBorder="1"/>
    <xf numFmtId="168" fontId="4" fillId="4" borderId="17" xfId="0" applyNumberFormat="1" applyFont="1" applyFill="1" applyBorder="1"/>
    <xf numFmtId="0" fontId="4" fillId="12" borderId="5" xfId="0" applyFont="1" applyFill="1" applyBorder="1"/>
    <xf numFmtId="168" fontId="0" fillId="4" borderId="27" xfId="0" applyNumberFormat="1" applyFill="1" applyBorder="1"/>
    <xf numFmtId="168" fontId="0" fillId="4" borderId="28" xfId="0" applyNumberFormat="1" applyFill="1" applyBorder="1"/>
    <xf numFmtId="168" fontId="0" fillId="4" borderId="29" xfId="0" applyNumberFormat="1" applyFill="1" applyBorder="1"/>
    <xf numFmtId="168" fontId="0" fillId="4" borderId="30" xfId="0" applyNumberFormat="1" applyFill="1" applyBorder="1"/>
    <xf numFmtId="168" fontId="0" fillId="4" borderId="31" xfId="0" applyNumberFormat="1" applyFill="1" applyBorder="1"/>
    <xf numFmtId="0" fontId="0" fillId="12" borderId="0" xfId="0" applyFill="1" applyAlignment="1">
      <alignment horizontal="right"/>
    </xf>
    <xf numFmtId="0" fontId="0" fillId="12" borderId="10" xfId="0" applyFill="1" applyBorder="1" applyAlignment="1">
      <alignment horizontal="right"/>
    </xf>
    <xf numFmtId="0" fontId="0" fillId="12" borderId="9" xfId="0" applyFill="1" applyBorder="1" applyAlignment="1">
      <alignment horizontal="right"/>
    </xf>
  </cellXfs>
  <cellStyles count="5">
    <cellStyle name="Comma" xfId="1" builtinId="3"/>
    <cellStyle name="Input" xfId="3" builtinId="20"/>
    <cellStyle name="Normal" xfId="0" builtinId="0"/>
    <cellStyle name="Output" xfId="4" builtinId="21"/>
    <cellStyle name="Percent" xfId="2" builtinId="5"/>
  </cellStyles>
  <dxfs count="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177801</xdr:rowOff>
    </xdr:from>
    <xdr:to>
      <xdr:col>7</xdr:col>
      <xdr:colOff>514350</xdr:colOff>
      <xdr:row>17</xdr:row>
      <xdr:rowOff>238126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F42E3A1-B012-8733-1B98-59D35BC0F4A9}"/>
                </a:ext>
              </a:extLst>
            </xdr:cNvPr>
            <xdr:cNvSpPr txBox="1"/>
          </xdr:nvSpPr>
          <xdr:spPr>
            <a:xfrm>
              <a:off x="82550" y="177801"/>
              <a:ext cx="4699000" cy="323215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2857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This is example calculation, for a project of 50MW, with a 10-year contract at a Capacity price of €150,000/MWe.</a:t>
              </a:r>
            </a:p>
            <a:p>
              <a:pPr lvl="0"/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value of the Stream of CPs is €75m. When this is calculated in Net Present value terms this equates to ~€54m.</a:t>
              </a:r>
            </a:p>
            <a:p>
              <a:pPr lvl="0"/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project is delayed by 6 months before delivering. This delay reduces the NPV to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~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€52m. </a:t>
              </a:r>
            </a:p>
            <a:p>
              <a:pPr lvl="0"/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Equation 1 is used to calculate the adjustment required to the nominal capacity price required to maintain the original NPV.</a:t>
              </a:r>
            </a:p>
            <a:p>
              <a:pPr lv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𝐶𝑃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</m:t>
                        </m:r>
                        <m: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𝑝𝑙𝑖𝑓𝑡𝑒𝑑</m:t>
                        </m:r>
                      </m:sub>
                    </m:sSub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𝐶𝑃</m:t>
                        </m:r>
                      </m:e>
                      <m:sub>
                        <m: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𝑜𝑟𝑖𝑔𝑖𝑛𝑎𝑙</m:t>
                        </m:r>
                        <m: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sSup>
                      <m:sSupPr>
                        <m:ctrlP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(1+</m:t>
                        </m:r>
                        <m: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  <m:sup>
                        <m:f>
                          <m:fPr>
                            <m:ctrlPr>
                              <a:rPr lang="en-GB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GB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𝐷𝑒𝑙𝑎𝑦</m:t>
                            </m:r>
                            <m:r>
                              <a:rPr lang="en-GB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GB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𝐷𝑢𝑟𝑎𝑡𝑖𝑜𝑛</m:t>
                            </m:r>
                            <m:r>
                              <a:rPr lang="en-GB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num>
                          <m:den>
                            <m:r>
                              <a:rPr lang="en-GB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𝑊h𝑒𝑟𝑒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:</m:t>
                    </m:r>
                  </m:oMath>
                </m:oMathPara>
              </a14:m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𝐵𝑒𝑠𝑡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𝑁𝑒𝑤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𝐸𝑛𝑡𝑟𝑎𝑛𝑡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𝑊𝐴𝐶𝐶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, </m:t>
                    </m:r>
                  </m:oMath>
                </m:oMathPara>
              </a14:m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𝐷𝑒𝑙𝑎𝑦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𝐷𝑢𝑟𝑎𝑡𝑖𝑜𝑛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𝑖𝑠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𝑡h𝑒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𝑟𝑜𝑢𝑛𝑑𝑒𝑑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𝑖𝑛𝑡𝑒𝑔𝑒𝑟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𝑛𝑢𝑚𝑏𝑒𝑟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𝑜𝑓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𝑚𝑜𝑛𝑡h𝑠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𝑜𝑓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GB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𝑑𝑒𝑙𝑎𝑦</m:t>
                    </m:r>
                  </m:oMath>
                </m:oMathPara>
              </a14:m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this example this a monthly uplift of €448.21/MWe. This results in an adjusted CP of €155,379/MWe. </a:t>
              </a:r>
            </a:p>
            <a:p>
              <a:endParaRPr lang="en-GB" sz="1100" baseline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F42E3A1-B012-8733-1B98-59D35BC0F4A9}"/>
                </a:ext>
              </a:extLst>
            </xdr:cNvPr>
            <xdr:cNvSpPr txBox="1"/>
          </xdr:nvSpPr>
          <xdr:spPr>
            <a:xfrm>
              <a:off x="82550" y="177801"/>
              <a:ext cx="4699000" cy="323215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2857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This is example calculation, for a project of 50MW, with a 10-year contract at a Capacity price of €150,000/MWe.</a:t>
              </a:r>
            </a:p>
            <a:p>
              <a:pPr lvl="0"/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value of the Stream of CPs is €75m. When this is calculated in Net Present value terms this equates to ~€54m.</a:t>
              </a:r>
            </a:p>
            <a:p>
              <a:pPr lvl="0"/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The project is delayed by 6 months before delivering. This delay reduces the NPV to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~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€52m. </a:t>
              </a:r>
            </a:p>
            <a:p>
              <a:pPr lvl="0"/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Equation 1 is used to calculate the adjustment required to the nominal capacity price required to maintain the original NPV.</a:t>
              </a:r>
            </a:p>
            <a:p>
              <a:pPr lvl="0"/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〖𝐶𝑃〗_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𝑢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𝑝𝑙𝑖𝑓𝑡𝑒𝑑=〖𝐶𝑃〗_(𝑜𝑟𝑖𝑔𝑖𝑛𝑎𝑙 ) 〖(1+𝑟)〗^((𝐷𝑒𝑙𝑎𝑦 𝐷𝑢𝑟𝑎𝑡𝑖𝑜𝑛 )/12)</a:t>
              </a:r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𝑊ℎ𝑒𝑟𝑒:</a:t>
              </a:r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𝑟=𝐵𝑒𝑠𝑡 𝑁𝑒𝑤 𝐸𝑛𝑡𝑟𝑎𝑛𝑡 𝑊𝐴𝐶𝐶, </a:t>
              </a:r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𝐷𝑒𝑙𝑎𝑦 𝐷𝑢𝑟𝑎𝑡𝑖𝑜𝑛 𝑖𝑠 𝑡ℎ𝑒 𝑟𝑜𝑢𝑛𝑑𝑒𝑑 𝑖𝑛𝑡𝑒𝑔𝑒𝑟 𝑛𝑢𝑚𝑏𝑒𝑟 𝑜𝑓 𝑚𝑜𝑛𝑡ℎ𝑠 𝑜𝑓 𝑑𝑒𝑙𝑎𝑦</a:t>
              </a:r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endParaRPr lang="en-GB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this example this a monthly uplift of €448.21/MWe. This results in an adjusted CP of €155,379/MWe. </a:t>
              </a:r>
            </a:p>
            <a:p>
              <a:endParaRPr lang="en-GB" sz="1100" baseline="0"/>
            </a:p>
          </xdr:txBody>
        </xdr:sp>
      </mc:Fallback>
    </mc:AlternateContent>
    <xdr:clientData/>
  </xdr:twoCellAnchor>
  <xdr:twoCellAnchor>
    <xdr:from>
      <xdr:col>0</xdr:col>
      <xdr:colOff>114300</xdr:colOff>
      <xdr:row>18</xdr:row>
      <xdr:rowOff>95251</xdr:rowOff>
    </xdr:from>
    <xdr:to>
      <xdr:col>7</xdr:col>
      <xdr:colOff>533400</xdr:colOff>
      <xdr:row>27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3BA7C5-B132-4078-BA76-948BDB2CFE5B}"/>
            </a:ext>
          </a:extLst>
        </xdr:cNvPr>
        <xdr:cNvSpPr txBox="1"/>
      </xdr:nvSpPr>
      <xdr:spPr>
        <a:xfrm>
          <a:off x="114300" y="3514726"/>
          <a:ext cx="4686300" cy="16478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demo calculation where the inputs for Volume, Capacity Price, BNE WACC Interest Rate, Participant Contract Duration and Delay Duration can be varied.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Regardless of the Input chosen, the Monthly uplift is adjusted to ensure the original NPV value is maintained.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Box to the left of  ‘NPV Delta Check’ will remain green for all combinations of input</a:t>
          </a:r>
        </a:p>
        <a:p>
          <a:endParaRPr lang="en-GB" sz="1100" baseline="0"/>
        </a:p>
      </xdr:txBody>
    </xdr:sp>
    <xdr:clientData/>
  </xdr:twoCellAnchor>
  <xdr:twoCellAnchor>
    <xdr:from>
      <xdr:col>13</xdr:col>
      <xdr:colOff>215900</xdr:colOff>
      <xdr:row>20</xdr:row>
      <xdr:rowOff>171449</xdr:rowOff>
    </xdr:from>
    <xdr:to>
      <xdr:col>14</xdr:col>
      <xdr:colOff>1035050</xdr:colOff>
      <xdr:row>26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D75C115-04CD-A578-EEC6-8CDB158C0991}"/>
            </a:ext>
          </a:extLst>
        </xdr:cNvPr>
        <xdr:cNvSpPr txBox="1"/>
      </xdr:nvSpPr>
      <xdr:spPr>
        <a:xfrm>
          <a:off x="12531725" y="3952874"/>
          <a:ext cx="1952625" cy="1019176"/>
        </a:xfrm>
        <a:prstGeom prst="rect">
          <a:avLst/>
        </a:prstGeom>
        <a:solidFill>
          <a:schemeClr val="bg2">
            <a:lumMod val="75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These</a:t>
          </a:r>
          <a:r>
            <a:rPr lang="en-GB" sz="1100" baseline="0"/>
            <a:t> tables sum monthly payments into annual.                   </a:t>
          </a:r>
          <a:r>
            <a:rPr lang="en-GB" sz="1100" baseline="0">
              <a:solidFill>
                <a:srgbClr val="FF0000"/>
              </a:solidFill>
            </a:rPr>
            <a:t>These </a:t>
          </a:r>
          <a:r>
            <a:rPr lang="en-GB" sz="1100" b="1" u="sng" baseline="0">
              <a:solidFill>
                <a:srgbClr val="FF0000"/>
              </a:solidFill>
            </a:rPr>
            <a:t>only</a:t>
          </a:r>
          <a:r>
            <a:rPr lang="en-GB" sz="1100" baseline="0">
              <a:solidFill>
                <a:srgbClr val="FF0000"/>
              </a:solidFill>
            </a:rPr>
            <a:t> work for contracts of up to 10 years and Delays of up to 18 months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CC3B-578A-4569-9CA5-9FE98F2F7359}">
  <dimension ref="A1:XFD1762"/>
  <sheetViews>
    <sheetView tabSelected="1" workbookViewId="0">
      <selection activeCell="L8" sqref="L8"/>
    </sheetView>
  </sheetViews>
  <sheetFormatPr defaultRowHeight="14.5" x14ac:dyDescent="0.35"/>
  <cols>
    <col min="1" max="8" width="8.7265625" style="6"/>
    <col min="10" max="10" width="34.453125" bestFit="1" customWidth="1"/>
    <col min="11" max="11" width="16.453125" customWidth="1"/>
    <col min="12" max="12" width="17.81640625" bestFit="1" customWidth="1"/>
    <col min="13" max="13" width="11.1796875" bestFit="1" customWidth="1"/>
    <col min="14" max="14" width="16.1796875" bestFit="1" customWidth="1"/>
    <col min="15" max="15" width="17.26953125" customWidth="1"/>
    <col min="16" max="16" width="32.26953125" bestFit="1" customWidth="1"/>
    <col min="17" max="17" width="15.81640625" customWidth="1"/>
    <col min="18" max="18" width="19.7265625" bestFit="1" customWidth="1"/>
    <col min="19" max="28" width="14.1796875" bestFit="1" customWidth="1"/>
    <col min="29" max="30" width="15.1796875" bestFit="1" customWidth="1"/>
    <col min="31" max="34" width="14.1796875" bestFit="1" customWidth="1"/>
    <col min="35" max="35" width="14.26953125" bestFit="1" customWidth="1"/>
    <col min="36" max="136" width="14.1796875" bestFit="1" customWidth="1"/>
    <col min="137" max="154" width="12.54296875" customWidth="1"/>
    <col min="155" max="155" width="14.1796875" bestFit="1" customWidth="1"/>
    <col min="156" max="233" width="12.54296875" customWidth="1"/>
    <col min="234" max="234" width="14.54296875" customWidth="1"/>
    <col min="235" max="316" width="12.54296875" customWidth="1"/>
    <col min="317" max="317" width="14.1796875" bestFit="1" customWidth="1"/>
  </cols>
  <sheetData>
    <row r="1" spans="1:828 16382:16384" s="6" customFormat="1" ht="15" thickBot="1" x14ac:dyDescent="0.4">
      <c r="T1" s="63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63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8"/>
      <c r="AR1" s="63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8"/>
      <c r="BD1" s="63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8"/>
      <c r="BP1" s="63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8"/>
      <c r="CB1" s="63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8"/>
      <c r="CN1" s="63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8"/>
      <c r="CZ1" s="63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8"/>
      <c r="DL1" s="63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8"/>
      <c r="DX1" s="63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8"/>
      <c r="EJ1" s="63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8"/>
      <c r="EV1" s="63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8"/>
    </row>
    <row r="2" spans="1:828 16382:16384" s="47" customFormat="1" ht="15" thickBot="1" x14ac:dyDescent="0.4">
      <c r="A2" s="6"/>
      <c r="B2" s="6"/>
      <c r="C2" s="6"/>
      <c r="D2" s="6"/>
      <c r="E2" s="6"/>
      <c r="F2" s="6"/>
      <c r="G2" s="6"/>
      <c r="H2" s="6"/>
      <c r="I2" s="42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6"/>
      <c r="XFB2" s="56" t="s">
        <v>0</v>
      </c>
      <c r="XFC2" s="57" t="s">
        <v>1</v>
      </c>
      <c r="XFD2" s="58" t="s">
        <v>2</v>
      </c>
    </row>
    <row r="3" spans="1:828 16382:16384" ht="15" thickBot="1" x14ac:dyDescent="0.4">
      <c r="I3" s="43"/>
      <c r="J3" s="12" t="s">
        <v>3</v>
      </c>
      <c r="K3" s="12" t="s">
        <v>4</v>
      </c>
      <c r="L3" s="13">
        <v>50</v>
      </c>
      <c r="M3" s="47"/>
      <c r="N3" s="47"/>
      <c r="O3" s="1"/>
      <c r="P3" s="2" t="s">
        <v>5</v>
      </c>
      <c r="Q3" s="2">
        <v>1</v>
      </c>
      <c r="R3" s="2">
        <v>2</v>
      </c>
      <c r="S3" s="2">
        <v>3</v>
      </c>
      <c r="T3" s="2">
        <v>4</v>
      </c>
      <c r="U3" s="2">
        <v>5</v>
      </c>
      <c r="V3" s="2">
        <v>6</v>
      </c>
      <c r="W3" s="2">
        <v>7</v>
      </c>
      <c r="X3" s="2">
        <v>8</v>
      </c>
      <c r="Y3" s="2">
        <v>9</v>
      </c>
      <c r="Z3" s="2">
        <v>10</v>
      </c>
      <c r="AA3" s="2">
        <v>11</v>
      </c>
      <c r="AB3" s="2">
        <v>12</v>
      </c>
      <c r="AC3" s="2">
        <v>13</v>
      </c>
      <c r="AD3" s="2">
        <v>14</v>
      </c>
      <c r="AE3" s="2">
        <v>15</v>
      </c>
      <c r="AF3" s="2">
        <v>16</v>
      </c>
      <c r="AG3" s="2">
        <v>17</v>
      </c>
      <c r="AH3" s="2">
        <v>18</v>
      </c>
      <c r="AI3" s="2">
        <v>19</v>
      </c>
      <c r="AJ3" s="2">
        <v>20</v>
      </c>
      <c r="AK3" s="2">
        <v>21</v>
      </c>
      <c r="AL3" s="2">
        <v>22</v>
      </c>
      <c r="AM3" s="2">
        <v>23</v>
      </c>
      <c r="AN3" s="2">
        <v>24</v>
      </c>
      <c r="AO3" s="2">
        <v>25</v>
      </c>
      <c r="AP3" s="2">
        <v>26</v>
      </c>
      <c r="AQ3" s="2">
        <v>27</v>
      </c>
      <c r="AR3" s="2">
        <v>28</v>
      </c>
      <c r="AS3" s="2">
        <v>29</v>
      </c>
      <c r="AT3" s="2">
        <v>30</v>
      </c>
      <c r="AU3" s="2">
        <v>31</v>
      </c>
      <c r="AV3" s="2">
        <v>32</v>
      </c>
      <c r="AW3" s="2">
        <v>33</v>
      </c>
      <c r="AX3" s="2">
        <v>34</v>
      </c>
      <c r="AY3" s="2">
        <v>35</v>
      </c>
      <c r="AZ3" s="2">
        <v>36</v>
      </c>
      <c r="BA3" s="2">
        <v>37</v>
      </c>
      <c r="BB3" s="2">
        <v>38</v>
      </c>
      <c r="BC3" s="2">
        <v>39</v>
      </c>
      <c r="BD3" s="2">
        <v>40</v>
      </c>
      <c r="BE3" s="2">
        <v>41</v>
      </c>
      <c r="BF3" s="2">
        <v>42</v>
      </c>
      <c r="BG3" s="2">
        <v>43</v>
      </c>
      <c r="BH3" s="2">
        <v>44</v>
      </c>
      <c r="BI3" s="2">
        <v>45</v>
      </c>
      <c r="BJ3" s="2">
        <v>46</v>
      </c>
      <c r="BK3" s="2">
        <v>47</v>
      </c>
      <c r="BL3" s="2">
        <v>48</v>
      </c>
      <c r="BM3" s="2">
        <v>49</v>
      </c>
      <c r="BN3" s="2">
        <v>50</v>
      </c>
      <c r="BO3" s="2">
        <v>51</v>
      </c>
      <c r="BP3" s="2">
        <v>52</v>
      </c>
      <c r="BQ3" s="2">
        <v>53</v>
      </c>
      <c r="BR3" s="2">
        <v>54</v>
      </c>
      <c r="BS3" s="2">
        <v>55</v>
      </c>
      <c r="BT3" s="2">
        <v>56</v>
      </c>
      <c r="BU3" s="2">
        <v>57</v>
      </c>
      <c r="BV3" s="2">
        <v>58</v>
      </c>
      <c r="BW3" s="2">
        <v>59</v>
      </c>
      <c r="BX3" s="2">
        <v>60</v>
      </c>
      <c r="BY3" s="2">
        <v>61</v>
      </c>
      <c r="BZ3" s="2">
        <v>62</v>
      </c>
      <c r="CA3" s="2">
        <v>63</v>
      </c>
      <c r="CB3" s="2">
        <v>64</v>
      </c>
      <c r="CC3" s="2">
        <v>65</v>
      </c>
      <c r="CD3" s="2">
        <v>66</v>
      </c>
      <c r="CE3" s="2">
        <v>67</v>
      </c>
      <c r="CF3" s="2">
        <v>68</v>
      </c>
      <c r="CG3" s="2">
        <v>69</v>
      </c>
      <c r="CH3" s="2">
        <v>70</v>
      </c>
      <c r="CI3" s="2">
        <v>71</v>
      </c>
      <c r="CJ3" s="2">
        <v>72</v>
      </c>
      <c r="CK3" s="2">
        <v>73</v>
      </c>
      <c r="CL3" s="2">
        <v>74</v>
      </c>
      <c r="CM3" s="2">
        <v>75</v>
      </c>
      <c r="CN3" s="2">
        <v>76</v>
      </c>
      <c r="CO3" s="2">
        <v>77</v>
      </c>
      <c r="CP3" s="2">
        <v>78</v>
      </c>
      <c r="CQ3" s="2">
        <v>79</v>
      </c>
      <c r="CR3" s="2">
        <v>80</v>
      </c>
      <c r="CS3" s="2">
        <v>81</v>
      </c>
      <c r="CT3" s="2">
        <v>82</v>
      </c>
      <c r="CU3" s="2">
        <v>83</v>
      </c>
      <c r="CV3" s="2">
        <v>84</v>
      </c>
      <c r="CW3" s="2">
        <v>85</v>
      </c>
      <c r="CX3" s="2">
        <v>86</v>
      </c>
      <c r="CY3" s="2">
        <v>87</v>
      </c>
      <c r="CZ3" s="2">
        <v>88</v>
      </c>
      <c r="DA3" s="2">
        <v>89</v>
      </c>
      <c r="DB3" s="2">
        <v>90</v>
      </c>
      <c r="DC3" s="2">
        <v>91</v>
      </c>
      <c r="DD3" s="2">
        <v>92</v>
      </c>
      <c r="DE3" s="2">
        <v>93</v>
      </c>
      <c r="DF3" s="2">
        <v>94</v>
      </c>
      <c r="DG3" s="2">
        <v>95</v>
      </c>
      <c r="DH3" s="2">
        <v>96</v>
      </c>
      <c r="DI3" s="2">
        <v>97</v>
      </c>
      <c r="DJ3" s="2">
        <v>98</v>
      </c>
      <c r="DK3" s="2">
        <v>99</v>
      </c>
      <c r="DL3" s="2">
        <v>100</v>
      </c>
      <c r="DM3" s="2">
        <v>101</v>
      </c>
      <c r="DN3" s="2">
        <v>102</v>
      </c>
      <c r="DO3" s="2">
        <v>103</v>
      </c>
      <c r="DP3" s="2">
        <v>104</v>
      </c>
      <c r="DQ3" s="2">
        <v>105</v>
      </c>
      <c r="DR3" s="2">
        <v>106</v>
      </c>
      <c r="DS3" s="2">
        <v>107</v>
      </c>
      <c r="DT3" s="2">
        <v>108</v>
      </c>
      <c r="DU3" s="2">
        <v>109</v>
      </c>
      <c r="DV3" s="2">
        <v>110</v>
      </c>
      <c r="DW3" s="2">
        <v>111</v>
      </c>
      <c r="DX3" s="2">
        <v>112</v>
      </c>
      <c r="DY3" s="2">
        <v>113</v>
      </c>
      <c r="DZ3" s="2">
        <v>114</v>
      </c>
      <c r="EA3" s="2">
        <v>115</v>
      </c>
      <c r="EB3" s="2">
        <v>116</v>
      </c>
      <c r="EC3" s="2">
        <v>117</v>
      </c>
      <c r="ED3" s="2">
        <v>118</v>
      </c>
      <c r="EE3" s="2">
        <v>119</v>
      </c>
      <c r="EF3" s="2">
        <v>120</v>
      </c>
      <c r="EG3" s="2">
        <v>121</v>
      </c>
      <c r="EH3" s="2">
        <v>122</v>
      </c>
      <c r="EI3" s="2">
        <v>123</v>
      </c>
      <c r="EJ3" s="2">
        <v>124</v>
      </c>
      <c r="EK3" s="2">
        <v>125</v>
      </c>
      <c r="EL3" s="2">
        <v>126</v>
      </c>
      <c r="EM3" s="2">
        <v>127</v>
      </c>
      <c r="EN3" s="2">
        <v>128</v>
      </c>
      <c r="EO3" s="2">
        <v>129</v>
      </c>
      <c r="EP3" s="2">
        <v>130</v>
      </c>
      <c r="EQ3" s="2">
        <v>131</v>
      </c>
      <c r="ER3" s="2">
        <v>132</v>
      </c>
      <c r="ES3" s="2">
        <v>133</v>
      </c>
      <c r="ET3" s="2">
        <v>134</v>
      </c>
      <c r="EU3" s="2">
        <v>135</v>
      </c>
      <c r="EV3" s="2">
        <v>136</v>
      </c>
      <c r="EW3" s="2">
        <v>137</v>
      </c>
      <c r="EX3" s="3">
        <v>138</v>
      </c>
      <c r="EY3" s="3">
        <v>139</v>
      </c>
      <c r="EZ3" s="3">
        <v>140</v>
      </c>
      <c r="FA3" s="3">
        <v>141</v>
      </c>
      <c r="FB3" s="3">
        <v>142</v>
      </c>
      <c r="FC3" s="3">
        <v>143</v>
      </c>
      <c r="FD3" s="3">
        <v>144</v>
      </c>
      <c r="FE3" s="3">
        <v>145</v>
      </c>
      <c r="FF3" s="3">
        <v>146</v>
      </c>
      <c r="FG3" s="3">
        <v>147</v>
      </c>
      <c r="FH3" s="3">
        <v>148</v>
      </c>
      <c r="FI3" s="3">
        <v>149</v>
      </c>
      <c r="FJ3" s="3">
        <v>150</v>
      </c>
      <c r="FK3" s="3">
        <v>151</v>
      </c>
      <c r="FL3" s="3">
        <v>152</v>
      </c>
      <c r="FM3" s="3">
        <v>153</v>
      </c>
      <c r="FN3" s="3">
        <v>154</v>
      </c>
      <c r="FO3" s="3">
        <v>155</v>
      </c>
      <c r="FP3" s="3">
        <v>156</v>
      </c>
      <c r="FQ3" s="3">
        <v>157</v>
      </c>
      <c r="FR3" s="3">
        <v>158</v>
      </c>
      <c r="FS3" s="3">
        <v>159</v>
      </c>
      <c r="FT3" s="3">
        <v>160</v>
      </c>
      <c r="FU3" s="3">
        <v>161</v>
      </c>
      <c r="FV3" s="3">
        <v>162</v>
      </c>
      <c r="FW3" s="3">
        <v>163</v>
      </c>
      <c r="FX3" s="3">
        <v>164</v>
      </c>
      <c r="FY3" s="3">
        <v>165</v>
      </c>
      <c r="FZ3" s="3">
        <v>166</v>
      </c>
      <c r="GA3" s="3">
        <v>167</v>
      </c>
      <c r="GB3" s="3">
        <v>168</v>
      </c>
      <c r="GC3" s="3">
        <v>169</v>
      </c>
      <c r="GD3" s="3">
        <v>170</v>
      </c>
      <c r="GE3" s="3">
        <v>171</v>
      </c>
      <c r="GF3" s="3">
        <v>172</v>
      </c>
      <c r="GG3" s="3">
        <v>173</v>
      </c>
      <c r="GH3" s="3">
        <v>174</v>
      </c>
      <c r="GI3" s="3">
        <v>175</v>
      </c>
      <c r="GJ3" s="3">
        <v>176</v>
      </c>
      <c r="GK3" s="3">
        <v>177</v>
      </c>
      <c r="GL3" s="3">
        <v>178</v>
      </c>
      <c r="GM3" s="3">
        <v>179</v>
      </c>
      <c r="GN3" s="3">
        <v>180</v>
      </c>
      <c r="GO3" s="3">
        <v>181</v>
      </c>
      <c r="GP3" s="3">
        <v>182</v>
      </c>
      <c r="GQ3" s="3">
        <v>183</v>
      </c>
      <c r="GR3" s="3">
        <v>184</v>
      </c>
      <c r="GS3" s="3">
        <v>185</v>
      </c>
      <c r="GT3" s="3">
        <v>186</v>
      </c>
      <c r="GU3" s="3">
        <v>187</v>
      </c>
      <c r="GV3" s="3">
        <v>188</v>
      </c>
      <c r="GW3" s="3">
        <v>189</v>
      </c>
      <c r="GX3" s="3">
        <v>190</v>
      </c>
      <c r="GY3" s="3">
        <v>191</v>
      </c>
      <c r="GZ3" s="3">
        <v>192</v>
      </c>
      <c r="HA3" s="3">
        <v>193</v>
      </c>
      <c r="HB3" s="3">
        <v>194</v>
      </c>
      <c r="HC3" s="3">
        <v>195</v>
      </c>
      <c r="HD3" s="3">
        <v>196</v>
      </c>
      <c r="HE3" s="3">
        <v>197</v>
      </c>
      <c r="HF3" s="3">
        <v>198</v>
      </c>
      <c r="HG3" s="3">
        <v>199</v>
      </c>
      <c r="HH3" s="3">
        <v>200</v>
      </c>
      <c r="HI3" s="3">
        <v>201</v>
      </c>
      <c r="HJ3" s="3">
        <v>202</v>
      </c>
      <c r="HK3" s="3">
        <v>203</v>
      </c>
      <c r="HL3" s="3">
        <v>204</v>
      </c>
      <c r="HM3" s="3">
        <v>205</v>
      </c>
      <c r="HN3" s="3">
        <v>206</v>
      </c>
      <c r="HO3" s="3">
        <v>207</v>
      </c>
      <c r="HP3" s="3">
        <v>208</v>
      </c>
      <c r="HQ3" s="3">
        <v>209</v>
      </c>
      <c r="HR3" s="3">
        <v>210</v>
      </c>
      <c r="HS3" s="3">
        <v>211</v>
      </c>
      <c r="HT3" s="3">
        <v>212</v>
      </c>
      <c r="HU3" s="3">
        <v>213</v>
      </c>
      <c r="HV3" s="3">
        <v>214</v>
      </c>
      <c r="HW3" s="3">
        <v>215</v>
      </c>
      <c r="HX3" s="3">
        <v>216</v>
      </c>
      <c r="HY3" s="3">
        <v>217</v>
      </c>
      <c r="HZ3" s="3">
        <v>218</v>
      </c>
      <c r="IA3" s="3">
        <v>219</v>
      </c>
      <c r="IB3" s="3">
        <v>220</v>
      </c>
      <c r="IC3" s="3">
        <v>221</v>
      </c>
      <c r="ID3" s="3">
        <v>222</v>
      </c>
      <c r="IE3" s="3">
        <v>223</v>
      </c>
      <c r="IF3" s="3">
        <v>224</v>
      </c>
      <c r="IG3" s="3">
        <v>225</v>
      </c>
      <c r="IH3" s="3">
        <v>226</v>
      </c>
      <c r="II3" s="3">
        <v>227</v>
      </c>
      <c r="IJ3" s="3">
        <v>228</v>
      </c>
      <c r="IK3" s="3">
        <v>229</v>
      </c>
      <c r="IL3" s="3">
        <v>230</v>
      </c>
      <c r="IM3" s="3">
        <v>231</v>
      </c>
      <c r="IN3" s="3">
        <v>232</v>
      </c>
      <c r="IO3" s="3">
        <v>233</v>
      </c>
      <c r="IP3" s="3">
        <v>234</v>
      </c>
      <c r="IQ3" s="3">
        <v>235</v>
      </c>
      <c r="IR3" s="3">
        <v>236</v>
      </c>
      <c r="IS3" s="3">
        <v>237</v>
      </c>
      <c r="IT3" s="3">
        <v>238</v>
      </c>
      <c r="IU3" s="3">
        <v>239</v>
      </c>
      <c r="IV3" s="3">
        <v>240</v>
      </c>
      <c r="IW3" s="3">
        <v>241</v>
      </c>
      <c r="IX3" s="3">
        <v>242</v>
      </c>
      <c r="IY3" s="3">
        <v>243</v>
      </c>
      <c r="IZ3" s="3">
        <v>244</v>
      </c>
      <c r="JA3" s="3">
        <v>245</v>
      </c>
      <c r="JB3" s="3">
        <v>246</v>
      </c>
      <c r="JC3" s="3">
        <v>247</v>
      </c>
      <c r="JD3" s="3">
        <v>248</v>
      </c>
      <c r="JE3" s="3">
        <v>249</v>
      </c>
      <c r="JF3" s="3">
        <v>250</v>
      </c>
      <c r="JG3" s="3">
        <v>251</v>
      </c>
      <c r="JH3" s="3">
        <v>252</v>
      </c>
      <c r="JI3" s="3">
        <v>253</v>
      </c>
      <c r="JJ3" s="3">
        <v>254</v>
      </c>
      <c r="JK3" s="3">
        <v>255</v>
      </c>
      <c r="JL3" s="3">
        <v>256</v>
      </c>
      <c r="JM3" s="3">
        <v>257</v>
      </c>
      <c r="JN3" s="3">
        <v>258</v>
      </c>
      <c r="JO3" s="3">
        <v>259</v>
      </c>
      <c r="JP3" s="3">
        <v>260</v>
      </c>
      <c r="JQ3" s="3">
        <v>261</v>
      </c>
      <c r="JR3" s="3">
        <v>262</v>
      </c>
      <c r="JS3" s="3">
        <v>263</v>
      </c>
      <c r="JT3" s="3">
        <v>264</v>
      </c>
      <c r="JU3" s="3">
        <v>265</v>
      </c>
      <c r="JV3" s="3">
        <v>266</v>
      </c>
      <c r="JW3" s="3">
        <v>267</v>
      </c>
      <c r="JX3" s="3">
        <v>268</v>
      </c>
      <c r="JY3" s="3">
        <v>269</v>
      </c>
      <c r="JZ3" s="3">
        <v>270</v>
      </c>
      <c r="KA3" s="3">
        <v>271</v>
      </c>
      <c r="KB3" s="3">
        <v>272</v>
      </c>
      <c r="KC3" s="3">
        <v>273</v>
      </c>
      <c r="KD3" s="3">
        <v>274</v>
      </c>
      <c r="KE3" s="3">
        <v>275</v>
      </c>
      <c r="KF3" s="3">
        <v>276</v>
      </c>
      <c r="KG3" s="3">
        <v>277</v>
      </c>
      <c r="KH3" s="3">
        <v>278</v>
      </c>
      <c r="KI3" s="3">
        <v>279</v>
      </c>
      <c r="KJ3" s="3">
        <v>280</v>
      </c>
      <c r="KK3" s="3">
        <v>281</v>
      </c>
      <c r="KL3" s="3">
        <v>282</v>
      </c>
      <c r="KM3" s="3">
        <v>283</v>
      </c>
      <c r="KN3" s="3">
        <v>284</v>
      </c>
      <c r="KO3" s="3">
        <v>285</v>
      </c>
      <c r="KP3" s="3">
        <v>286</v>
      </c>
      <c r="KQ3" s="3">
        <v>287</v>
      </c>
      <c r="KR3" s="3">
        <v>288</v>
      </c>
      <c r="KS3" s="3">
        <v>289</v>
      </c>
      <c r="KT3" s="3">
        <v>290</v>
      </c>
      <c r="KU3" s="3">
        <v>291</v>
      </c>
      <c r="KV3" s="3">
        <v>292</v>
      </c>
      <c r="KW3" s="3">
        <v>293</v>
      </c>
      <c r="KX3" s="3">
        <v>294</v>
      </c>
      <c r="KY3" s="3">
        <v>295</v>
      </c>
      <c r="KZ3" s="3">
        <v>296</v>
      </c>
      <c r="LA3" s="3">
        <v>297</v>
      </c>
      <c r="LB3" s="3">
        <v>298</v>
      </c>
      <c r="LC3" s="3">
        <v>299</v>
      </c>
      <c r="LD3" s="3">
        <v>300</v>
      </c>
      <c r="LE3" s="3">
        <v>301</v>
      </c>
      <c r="AEI3" s="4"/>
      <c r="XFB3" s="76">
        <v>1.1000000000000001E-3</v>
      </c>
      <c r="XFC3" s="6">
        <v>1</v>
      </c>
      <c r="XFD3" s="53">
        <v>1</v>
      </c>
    </row>
    <row r="4" spans="1:828 16382:16384" ht="15" thickBot="1" x14ac:dyDescent="0.4">
      <c r="I4" s="43"/>
      <c r="J4" s="9" t="s">
        <v>6</v>
      </c>
      <c r="K4" s="9" t="s">
        <v>7</v>
      </c>
      <c r="L4" s="64">
        <v>150000</v>
      </c>
      <c r="M4" s="47"/>
      <c r="N4" s="47"/>
      <c r="O4" s="8" t="s">
        <v>8</v>
      </c>
      <c r="P4" s="5" t="s">
        <v>9</v>
      </c>
      <c r="Q4" s="40">
        <v>0</v>
      </c>
      <c r="R4" s="40">
        <f>1/12</f>
        <v>8.3333333333333329E-2</v>
      </c>
      <c r="S4" s="40">
        <f>R4+1/12</f>
        <v>0.16666666666666666</v>
      </c>
      <c r="T4" s="40">
        <f t="shared" ref="T4:CE4" si="0">S4+1/12</f>
        <v>0.25</v>
      </c>
      <c r="U4" s="40">
        <f t="shared" si="0"/>
        <v>0.33333333333333331</v>
      </c>
      <c r="V4" s="40">
        <f t="shared" si="0"/>
        <v>0.41666666666666663</v>
      </c>
      <c r="W4" s="40">
        <f t="shared" si="0"/>
        <v>0.49999999999999994</v>
      </c>
      <c r="X4" s="40">
        <f t="shared" si="0"/>
        <v>0.58333333333333326</v>
      </c>
      <c r="Y4" s="40">
        <f t="shared" si="0"/>
        <v>0.66666666666666663</v>
      </c>
      <c r="Z4" s="40">
        <f t="shared" si="0"/>
        <v>0.75</v>
      </c>
      <c r="AA4" s="40">
        <f t="shared" si="0"/>
        <v>0.83333333333333337</v>
      </c>
      <c r="AB4" s="40">
        <f t="shared" si="0"/>
        <v>0.91666666666666674</v>
      </c>
      <c r="AC4" s="40">
        <f t="shared" si="0"/>
        <v>1</v>
      </c>
      <c r="AD4" s="40">
        <f t="shared" si="0"/>
        <v>1.0833333333333333</v>
      </c>
      <c r="AE4" s="40">
        <f t="shared" si="0"/>
        <v>1.1666666666666665</v>
      </c>
      <c r="AF4" s="40">
        <f t="shared" si="0"/>
        <v>1.2499999999999998</v>
      </c>
      <c r="AG4" s="40">
        <f t="shared" si="0"/>
        <v>1.333333333333333</v>
      </c>
      <c r="AH4" s="40">
        <f t="shared" si="0"/>
        <v>1.4166666666666663</v>
      </c>
      <c r="AI4" s="40">
        <f t="shared" si="0"/>
        <v>1.4999999999999996</v>
      </c>
      <c r="AJ4" s="40">
        <f t="shared" si="0"/>
        <v>1.5833333333333328</v>
      </c>
      <c r="AK4" s="40">
        <f t="shared" si="0"/>
        <v>1.6666666666666661</v>
      </c>
      <c r="AL4" s="40">
        <f t="shared" si="0"/>
        <v>1.7499999999999993</v>
      </c>
      <c r="AM4" s="40">
        <f t="shared" si="0"/>
        <v>1.8333333333333326</v>
      </c>
      <c r="AN4" s="40">
        <f t="shared" si="0"/>
        <v>1.9166666666666659</v>
      </c>
      <c r="AO4" s="40">
        <f t="shared" si="0"/>
        <v>1.9999999999999991</v>
      </c>
      <c r="AP4" s="40">
        <f t="shared" si="0"/>
        <v>2.0833333333333326</v>
      </c>
      <c r="AQ4" s="40">
        <f t="shared" si="0"/>
        <v>2.1666666666666661</v>
      </c>
      <c r="AR4" s="40">
        <f t="shared" si="0"/>
        <v>2.2499999999999996</v>
      </c>
      <c r="AS4" s="40">
        <f t="shared" si="0"/>
        <v>2.333333333333333</v>
      </c>
      <c r="AT4" s="40">
        <f t="shared" si="0"/>
        <v>2.4166666666666665</v>
      </c>
      <c r="AU4" s="40">
        <f t="shared" si="0"/>
        <v>2.5</v>
      </c>
      <c r="AV4" s="40">
        <f t="shared" si="0"/>
        <v>2.5833333333333335</v>
      </c>
      <c r="AW4" s="40">
        <f t="shared" si="0"/>
        <v>2.666666666666667</v>
      </c>
      <c r="AX4" s="40">
        <f t="shared" si="0"/>
        <v>2.7500000000000004</v>
      </c>
      <c r="AY4" s="40">
        <f t="shared" si="0"/>
        <v>2.8333333333333339</v>
      </c>
      <c r="AZ4" s="40">
        <f t="shared" si="0"/>
        <v>2.9166666666666674</v>
      </c>
      <c r="BA4" s="40">
        <f t="shared" si="0"/>
        <v>3.0000000000000009</v>
      </c>
      <c r="BB4" s="40">
        <f t="shared" si="0"/>
        <v>3.0833333333333344</v>
      </c>
      <c r="BC4" s="40">
        <f t="shared" si="0"/>
        <v>3.1666666666666679</v>
      </c>
      <c r="BD4" s="40">
        <f t="shared" si="0"/>
        <v>3.2500000000000013</v>
      </c>
      <c r="BE4" s="40">
        <f t="shared" si="0"/>
        <v>3.3333333333333348</v>
      </c>
      <c r="BF4" s="40">
        <f t="shared" si="0"/>
        <v>3.4166666666666683</v>
      </c>
      <c r="BG4" s="40">
        <f t="shared" si="0"/>
        <v>3.5000000000000018</v>
      </c>
      <c r="BH4" s="40">
        <f t="shared" si="0"/>
        <v>3.5833333333333353</v>
      </c>
      <c r="BI4" s="40">
        <f t="shared" si="0"/>
        <v>3.6666666666666687</v>
      </c>
      <c r="BJ4" s="40">
        <f t="shared" si="0"/>
        <v>3.7500000000000022</v>
      </c>
      <c r="BK4" s="40">
        <f t="shared" si="0"/>
        <v>3.8333333333333357</v>
      </c>
      <c r="BL4" s="40">
        <f t="shared" si="0"/>
        <v>3.9166666666666692</v>
      </c>
      <c r="BM4" s="40">
        <f t="shared" si="0"/>
        <v>4.0000000000000027</v>
      </c>
      <c r="BN4" s="40">
        <f t="shared" si="0"/>
        <v>4.0833333333333357</v>
      </c>
      <c r="BO4" s="40">
        <f t="shared" si="0"/>
        <v>4.1666666666666687</v>
      </c>
      <c r="BP4" s="40">
        <f t="shared" si="0"/>
        <v>4.2500000000000018</v>
      </c>
      <c r="BQ4" s="40">
        <f t="shared" si="0"/>
        <v>4.3333333333333348</v>
      </c>
      <c r="BR4" s="40">
        <f t="shared" si="0"/>
        <v>4.4166666666666679</v>
      </c>
      <c r="BS4" s="40">
        <f t="shared" si="0"/>
        <v>4.5000000000000009</v>
      </c>
      <c r="BT4" s="40">
        <f t="shared" si="0"/>
        <v>4.5833333333333339</v>
      </c>
      <c r="BU4" s="40">
        <f t="shared" si="0"/>
        <v>4.666666666666667</v>
      </c>
      <c r="BV4" s="40">
        <f t="shared" si="0"/>
        <v>4.75</v>
      </c>
      <c r="BW4" s="40">
        <f t="shared" si="0"/>
        <v>4.833333333333333</v>
      </c>
      <c r="BX4" s="40">
        <f t="shared" si="0"/>
        <v>4.9166666666666661</v>
      </c>
      <c r="BY4" s="40">
        <f t="shared" si="0"/>
        <v>4.9999999999999991</v>
      </c>
      <c r="BZ4" s="40">
        <f t="shared" si="0"/>
        <v>5.0833333333333321</v>
      </c>
      <c r="CA4" s="40">
        <f t="shared" si="0"/>
        <v>5.1666666666666652</v>
      </c>
      <c r="CB4" s="40">
        <f t="shared" si="0"/>
        <v>5.2499999999999982</v>
      </c>
      <c r="CC4" s="40">
        <f t="shared" si="0"/>
        <v>5.3333333333333313</v>
      </c>
      <c r="CD4" s="40">
        <f t="shared" si="0"/>
        <v>5.4166666666666643</v>
      </c>
      <c r="CE4" s="40">
        <f t="shared" si="0"/>
        <v>5.4999999999999973</v>
      </c>
      <c r="CF4" s="40">
        <f t="shared" ref="CF4:EQ4" si="1">CE4+1/12</f>
        <v>5.5833333333333304</v>
      </c>
      <c r="CG4" s="40">
        <f t="shared" si="1"/>
        <v>5.6666666666666634</v>
      </c>
      <c r="CH4" s="40">
        <f t="shared" si="1"/>
        <v>5.7499999999999964</v>
      </c>
      <c r="CI4" s="40">
        <f t="shared" si="1"/>
        <v>5.8333333333333295</v>
      </c>
      <c r="CJ4" s="40">
        <f t="shared" si="1"/>
        <v>5.9166666666666625</v>
      </c>
      <c r="CK4" s="40">
        <f t="shared" si="1"/>
        <v>5.9999999999999956</v>
      </c>
      <c r="CL4" s="40">
        <f t="shared" si="1"/>
        <v>6.0833333333333286</v>
      </c>
      <c r="CM4" s="40">
        <f t="shared" si="1"/>
        <v>6.1666666666666616</v>
      </c>
      <c r="CN4" s="40">
        <f t="shared" si="1"/>
        <v>6.2499999999999947</v>
      </c>
      <c r="CO4" s="40">
        <f t="shared" si="1"/>
        <v>6.3333333333333277</v>
      </c>
      <c r="CP4" s="40">
        <f t="shared" si="1"/>
        <v>6.4166666666666607</v>
      </c>
      <c r="CQ4" s="40">
        <f t="shared" si="1"/>
        <v>6.4999999999999938</v>
      </c>
      <c r="CR4" s="40">
        <f t="shared" si="1"/>
        <v>6.5833333333333268</v>
      </c>
      <c r="CS4" s="40">
        <f t="shared" si="1"/>
        <v>6.6666666666666599</v>
      </c>
      <c r="CT4" s="40">
        <f t="shared" si="1"/>
        <v>6.7499999999999929</v>
      </c>
      <c r="CU4" s="40">
        <f t="shared" si="1"/>
        <v>6.8333333333333259</v>
      </c>
      <c r="CV4" s="40">
        <f t="shared" si="1"/>
        <v>6.916666666666659</v>
      </c>
      <c r="CW4" s="40">
        <f t="shared" si="1"/>
        <v>6.999999999999992</v>
      </c>
      <c r="CX4" s="40">
        <f t="shared" si="1"/>
        <v>7.083333333333325</v>
      </c>
      <c r="CY4" s="40">
        <f t="shared" si="1"/>
        <v>7.1666666666666581</v>
      </c>
      <c r="CZ4" s="40">
        <f t="shared" si="1"/>
        <v>7.2499999999999911</v>
      </c>
      <c r="DA4" s="40">
        <f t="shared" si="1"/>
        <v>7.3333333333333242</v>
      </c>
      <c r="DB4" s="40">
        <f t="shared" si="1"/>
        <v>7.4166666666666572</v>
      </c>
      <c r="DC4" s="40">
        <f t="shared" si="1"/>
        <v>7.4999999999999902</v>
      </c>
      <c r="DD4" s="40">
        <f t="shared" si="1"/>
        <v>7.5833333333333233</v>
      </c>
      <c r="DE4" s="40">
        <f t="shared" si="1"/>
        <v>7.6666666666666563</v>
      </c>
      <c r="DF4" s="40">
        <f t="shared" si="1"/>
        <v>7.7499999999999893</v>
      </c>
      <c r="DG4" s="40">
        <f t="shared" si="1"/>
        <v>7.8333333333333224</v>
      </c>
      <c r="DH4" s="40">
        <f t="shared" si="1"/>
        <v>7.9166666666666554</v>
      </c>
      <c r="DI4" s="40">
        <f t="shared" si="1"/>
        <v>7.9999999999999885</v>
      </c>
      <c r="DJ4" s="40">
        <f t="shared" si="1"/>
        <v>8.0833333333333215</v>
      </c>
      <c r="DK4" s="40">
        <f t="shared" si="1"/>
        <v>8.1666666666666554</v>
      </c>
      <c r="DL4" s="40">
        <f t="shared" si="1"/>
        <v>8.2499999999999893</v>
      </c>
      <c r="DM4" s="40">
        <f t="shared" si="1"/>
        <v>8.3333333333333233</v>
      </c>
      <c r="DN4" s="40">
        <f t="shared" si="1"/>
        <v>8.4166666666666572</v>
      </c>
      <c r="DO4" s="40">
        <f t="shared" si="1"/>
        <v>8.4999999999999911</v>
      </c>
      <c r="DP4" s="40">
        <f t="shared" si="1"/>
        <v>8.583333333333325</v>
      </c>
      <c r="DQ4" s="40">
        <f t="shared" si="1"/>
        <v>8.666666666666659</v>
      </c>
      <c r="DR4" s="40">
        <f t="shared" si="1"/>
        <v>8.7499999999999929</v>
      </c>
      <c r="DS4" s="40">
        <f t="shared" si="1"/>
        <v>8.8333333333333268</v>
      </c>
      <c r="DT4" s="40">
        <f t="shared" si="1"/>
        <v>8.9166666666666607</v>
      </c>
      <c r="DU4" s="40">
        <f t="shared" si="1"/>
        <v>8.9999999999999947</v>
      </c>
      <c r="DV4" s="40">
        <f t="shared" si="1"/>
        <v>9.0833333333333286</v>
      </c>
      <c r="DW4" s="40">
        <f t="shared" si="1"/>
        <v>9.1666666666666625</v>
      </c>
      <c r="DX4" s="40">
        <f t="shared" si="1"/>
        <v>9.2499999999999964</v>
      </c>
      <c r="DY4" s="40">
        <f t="shared" si="1"/>
        <v>9.3333333333333304</v>
      </c>
      <c r="DZ4" s="40">
        <f t="shared" si="1"/>
        <v>9.4166666666666643</v>
      </c>
      <c r="EA4" s="40">
        <f t="shared" si="1"/>
        <v>9.4999999999999982</v>
      </c>
      <c r="EB4" s="40">
        <f t="shared" si="1"/>
        <v>9.5833333333333321</v>
      </c>
      <c r="EC4" s="40">
        <f t="shared" si="1"/>
        <v>9.6666666666666661</v>
      </c>
      <c r="ED4" s="40">
        <f t="shared" si="1"/>
        <v>9.75</v>
      </c>
      <c r="EE4" s="40">
        <f t="shared" si="1"/>
        <v>9.8333333333333339</v>
      </c>
      <c r="EF4" s="40">
        <f t="shared" si="1"/>
        <v>9.9166666666666679</v>
      </c>
      <c r="EG4" s="40">
        <f t="shared" si="1"/>
        <v>10.000000000000002</v>
      </c>
      <c r="EH4" s="40">
        <f t="shared" si="1"/>
        <v>10.083333333333336</v>
      </c>
      <c r="EI4" s="40">
        <f t="shared" si="1"/>
        <v>10.16666666666667</v>
      </c>
      <c r="EJ4" s="40">
        <f t="shared" si="1"/>
        <v>10.250000000000004</v>
      </c>
      <c r="EK4" s="40">
        <f t="shared" si="1"/>
        <v>10.333333333333337</v>
      </c>
      <c r="EL4" s="40">
        <f t="shared" si="1"/>
        <v>10.416666666666671</v>
      </c>
      <c r="EM4" s="40">
        <f t="shared" si="1"/>
        <v>10.500000000000005</v>
      </c>
      <c r="EN4" s="40">
        <f t="shared" si="1"/>
        <v>10.583333333333339</v>
      </c>
      <c r="EO4" s="40">
        <f t="shared" si="1"/>
        <v>10.666666666666673</v>
      </c>
      <c r="EP4" s="40">
        <f t="shared" si="1"/>
        <v>10.750000000000007</v>
      </c>
      <c r="EQ4" s="40">
        <f t="shared" si="1"/>
        <v>10.833333333333341</v>
      </c>
      <c r="ER4" s="40">
        <f t="shared" ref="ER4:EX4" si="2">EQ4+1/12</f>
        <v>10.916666666666675</v>
      </c>
      <c r="ES4" s="40">
        <f t="shared" si="2"/>
        <v>11.000000000000009</v>
      </c>
      <c r="ET4" s="40">
        <f t="shared" si="2"/>
        <v>11.083333333333343</v>
      </c>
      <c r="EU4" s="40">
        <f t="shared" si="2"/>
        <v>11.166666666666677</v>
      </c>
      <c r="EV4" s="40">
        <f t="shared" si="2"/>
        <v>11.250000000000011</v>
      </c>
      <c r="EW4" s="40">
        <f t="shared" si="2"/>
        <v>11.333333333333345</v>
      </c>
      <c r="EX4" s="41">
        <f t="shared" si="2"/>
        <v>11.416666666666679</v>
      </c>
      <c r="EY4" s="41">
        <f t="shared" ref="EY4:HJ4" si="3">EX4+1/12</f>
        <v>11.500000000000012</v>
      </c>
      <c r="EZ4" s="41">
        <f t="shared" si="3"/>
        <v>11.583333333333346</v>
      </c>
      <c r="FA4" s="41">
        <f t="shared" si="3"/>
        <v>11.66666666666668</v>
      </c>
      <c r="FB4" s="41">
        <f t="shared" si="3"/>
        <v>11.750000000000014</v>
      </c>
      <c r="FC4" s="41">
        <f t="shared" si="3"/>
        <v>11.833333333333348</v>
      </c>
      <c r="FD4" s="41">
        <f t="shared" si="3"/>
        <v>11.916666666666682</v>
      </c>
      <c r="FE4" s="41">
        <f t="shared" si="3"/>
        <v>12.000000000000016</v>
      </c>
      <c r="FF4" s="41">
        <f t="shared" si="3"/>
        <v>12.08333333333335</v>
      </c>
      <c r="FG4" s="41">
        <f t="shared" si="3"/>
        <v>12.166666666666684</v>
      </c>
      <c r="FH4" s="41">
        <f t="shared" si="3"/>
        <v>12.250000000000018</v>
      </c>
      <c r="FI4" s="41">
        <f t="shared" si="3"/>
        <v>12.333333333333352</v>
      </c>
      <c r="FJ4" s="41">
        <f t="shared" si="3"/>
        <v>12.416666666666686</v>
      </c>
      <c r="FK4" s="41">
        <f t="shared" si="3"/>
        <v>12.50000000000002</v>
      </c>
      <c r="FL4" s="41">
        <f t="shared" si="3"/>
        <v>12.583333333333353</v>
      </c>
      <c r="FM4" s="41">
        <f t="shared" si="3"/>
        <v>12.666666666666687</v>
      </c>
      <c r="FN4" s="41">
        <f t="shared" si="3"/>
        <v>12.750000000000021</v>
      </c>
      <c r="FO4" s="41">
        <f t="shared" si="3"/>
        <v>12.833333333333355</v>
      </c>
      <c r="FP4" s="41">
        <f t="shared" si="3"/>
        <v>12.916666666666689</v>
      </c>
      <c r="FQ4" s="41">
        <f t="shared" si="3"/>
        <v>13.000000000000023</v>
      </c>
      <c r="FR4" s="41">
        <f t="shared" si="3"/>
        <v>13.083333333333357</v>
      </c>
      <c r="FS4" s="41">
        <f t="shared" si="3"/>
        <v>13.166666666666691</v>
      </c>
      <c r="FT4" s="41">
        <f t="shared" si="3"/>
        <v>13.250000000000025</v>
      </c>
      <c r="FU4" s="41">
        <f t="shared" si="3"/>
        <v>13.333333333333359</v>
      </c>
      <c r="FV4" s="41">
        <f t="shared" si="3"/>
        <v>13.416666666666693</v>
      </c>
      <c r="FW4" s="41">
        <f t="shared" si="3"/>
        <v>13.500000000000027</v>
      </c>
      <c r="FX4" s="41">
        <f t="shared" si="3"/>
        <v>13.583333333333361</v>
      </c>
      <c r="FY4" s="41">
        <f t="shared" si="3"/>
        <v>13.666666666666694</v>
      </c>
      <c r="FZ4" s="41">
        <f t="shared" si="3"/>
        <v>13.750000000000028</v>
      </c>
      <c r="GA4" s="41">
        <f t="shared" si="3"/>
        <v>13.833333333333362</v>
      </c>
      <c r="GB4" s="41">
        <f t="shared" si="3"/>
        <v>13.916666666666696</v>
      </c>
      <c r="GC4" s="41">
        <f t="shared" si="3"/>
        <v>14.00000000000003</v>
      </c>
      <c r="GD4" s="41">
        <f t="shared" si="3"/>
        <v>14.083333333333364</v>
      </c>
      <c r="GE4" s="41">
        <f t="shared" si="3"/>
        <v>14.166666666666698</v>
      </c>
      <c r="GF4" s="41">
        <f t="shared" si="3"/>
        <v>14.250000000000032</v>
      </c>
      <c r="GG4" s="41">
        <f t="shared" si="3"/>
        <v>14.333333333333366</v>
      </c>
      <c r="GH4" s="41">
        <f t="shared" si="3"/>
        <v>14.4166666666667</v>
      </c>
      <c r="GI4" s="41">
        <f t="shared" si="3"/>
        <v>14.500000000000034</v>
      </c>
      <c r="GJ4" s="41">
        <f t="shared" si="3"/>
        <v>14.583333333333368</v>
      </c>
      <c r="GK4" s="41">
        <f t="shared" si="3"/>
        <v>14.666666666666702</v>
      </c>
      <c r="GL4" s="41">
        <f t="shared" si="3"/>
        <v>14.750000000000036</v>
      </c>
      <c r="GM4" s="41">
        <f t="shared" si="3"/>
        <v>14.833333333333369</v>
      </c>
      <c r="GN4" s="41">
        <f t="shared" si="3"/>
        <v>14.916666666666703</v>
      </c>
      <c r="GO4" s="41">
        <f t="shared" si="3"/>
        <v>15.000000000000037</v>
      </c>
      <c r="GP4" s="41">
        <f t="shared" si="3"/>
        <v>15.083333333333371</v>
      </c>
      <c r="GQ4" s="41">
        <f t="shared" si="3"/>
        <v>15.166666666666705</v>
      </c>
      <c r="GR4" s="41">
        <f t="shared" si="3"/>
        <v>15.250000000000039</v>
      </c>
      <c r="GS4" s="41">
        <f t="shared" si="3"/>
        <v>15.333333333333373</v>
      </c>
      <c r="GT4" s="41">
        <f t="shared" si="3"/>
        <v>15.416666666666707</v>
      </c>
      <c r="GU4" s="41">
        <f t="shared" si="3"/>
        <v>15.500000000000041</v>
      </c>
      <c r="GV4" s="41">
        <f t="shared" si="3"/>
        <v>15.583333333333375</v>
      </c>
      <c r="GW4" s="41">
        <f t="shared" si="3"/>
        <v>15.666666666666709</v>
      </c>
      <c r="GX4" s="41">
        <f t="shared" si="3"/>
        <v>15.750000000000043</v>
      </c>
      <c r="GY4" s="41">
        <f t="shared" si="3"/>
        <v>15.833333333333377</v>
      </c>
      <c r="GZ4" s="41">
        <f t="shared" si="3"/>
        <v>15.91666666666671</v>
      </c>
      <c r="HA4" s="41">
        <f t="shared" si="3"/>
        <v>16.000000000000043</v>
      </c>
      <c r="HB4" s="41">
        <f t="shared" si="3"/>
        <v>16.083333333333375</v>
      </c>
      <c r="HC4" s="41">
        <f t="shared" si="3"/>
        <v>16.166666666666707</v>
      </c>
      <c r="HD4" s="41">
        <f t="shared" si="3"/>
        <v>16.250000000000039</v>
      </c>
      <c r="HE4" s="41">
        <f t="shared" si="3"/>
        <v>16.333333333333371</v>
      </c>
      <c r="HF4" s="41">
        <f t="shared" si="3"/>
        <v>16.416666666666703</v>
      </c>
      <c r="HG4" s="41">
        <f t="shared" si="3"/>
        <v>16.500000000000036</v>
      </c>
      <c r="HH4" s="41">
        <f t="shared" si="3"/>
        <v>16.583333333333368</v>
      </c>
      <c r="HI4" s="41">
        <f t="shared" si="3"/>
        <v>16.6666666666667</v>
      </c>
      <c r="HJ4" s="41">
        <f t="shared" si="3"/>
        <v>16.750000000000032</v>
      </c>
      <c r="HK4" s="41">
        <f t="shared" ref="HK4:JV4" si="4">HJ4+1/12</f>
        <v>16.833333333333364</v>
      </c>
      <c r="HL4" s="41">
        <f t="shared" si="4"/>
        <v>16.916666666666696</v>
      </c>
      <c r="HM4" s="41">
        <f t="shared" si="4"/>
        <v>17.000000000000028</v>
      </c>
      <c r="HN4" s="41">
        <f t="shared" si="4"/>
        <v>17.083333333333361</v>
      </c>
      <c r="HO4" s="41">
        <f t="shared" si="4"/>
        <v>17.166666666666693</v>
      </c>
      <c r="HP4" s="41">
        <f t="shared" si="4"/>
        <v>17.250000000000025</v>
      </c>
      <c r="HQ4" s="41">
        <f t="shared" si="4"/>
        <v>17.333333333333357</v>
      </c>
      <c r="HR4" s="41">
        <f t="shared" si="4"/>
        <v>17.416666666666689</v>
      </c>
      <c r="HS4" s="41">
        <f t="shared" si="4"/>
        <v>17.500000000000021</v>
      </c>
      <c r="HT4" s="41">
        <f t="shared" si="4"/>
        <v>17.583333333333353</v>
      </c>
      <c r="HU4" s="41">
        <f t="shared" si="4"/>
        <v>17.666666666666686</v>
      </c>
      <c r="HV4" s="41">
        <f t="shared" si="4"/>
        <v>17.750000000000018</v>
      </c>
      <c r="HW4" s="41">
        <f t="shared" si="4"/>
        <v>17.83333333333335</v>
      </c>
      <c r="HX4" s="41">
        <f t="shared" si="4"/>
        <v>17.916666666666682</v>
      </c>
      <c r="HY4" s="41">
        <f t="shared" si="4"/>
        <v>18.000000000000014</v>
      </c>
      <c r="HZ4" s="41">
        <f t="shared" si="4"/>
        <v>18.083333333333346</v>
      </c>
      <c r="IA4" s="41">
        <f t="shared" si="4"/>
        <v>18.166666666666679</v>
      </c>
      <c r="IB4" s="41">
        <f t="shared" si="4"/>
        <v>18.250000000000011</v>
      </c>
      <c r="IC4" s="41">
        <f t="shared" si="4"/>
        <v>18.333333333333343</v>
      </c>
      <c r="ID4" s="41">
        <f t="shared" si="4"/>
        <v>18.416666666666675</v>
      </c>
      <c r="IE4" s="41">
        <f t="shared" si="4"/>
        <v>18.500000000000007</v>
      </c>
      <c r="IF4" s="41">
        <f t="shared" si="4"/>
        <v>18.583333333333339</v>
      </c>
      <c r="IG4" s="41">
        <f t="shared" si="4"/>
        <v>18.666666666666671</v>
      </c>
      <c r="IH4" s="41">
        <f t="shared" si="4"/>
        <v>18.750000000000004</v>
      </c>
      <c r="II4" s="41">
        <f t="shared" si="4"/>
        <v>18.833333333333336</v>
      </c>
      <c r="IJ4" s="41">
        <f t="shared" si="4"/>
        <v>18.916666666666668</v>
      </c>
      <c r="IK4" s="41">
        <f t="shared" si="4"/>
        <v>19</v>
      </c>
      <c r="IL4" s="41">
        <f t="shared" si="4"/>
        <v>19.083333333333332</v>
      </c>
      <c r="IM4" s="41">
        <f t="shared" si="4"/>
        <v>19.166666666666664</v>
      </c>
      <c r="IN4" s="41">
        <f t="shared" si="4"/>
        <v>19.249999999999996</v>
      </c>
      <c r="IO4" s="41">
        <f t="shared" si="4"/>
        <v>19.333333333333329</v>
      </c>
      <c r="IP4" s="41">
        <f t="shared" si="4"/>
        <v>19.416666666666661</v>
      </c>
      <c r="IQ4" s="41">
        <f t="shared" si="4"/>
        <v>19.499999999999993</v>
      </c>
      <c r="IR4" s="41">
        <f t="shared" si="4"/>
        <v>19.583333333333325</v>
      </c>
      <c r="IS4" s="41">
        <f t="shared" si="4"/>
        <v>19.666666666666657</v>
      </c>
      <c r="IT4" s="41">
        <f t="shared" si="4"/>
        <v>19.749999999999989</v>
      </c>
      <c r="IU4" s="41">
        <f t="shared" si="4"/>
        <v>19.833333333333321</v>
      </c>
      <c r="IV4" s="41">
        <f t="shared" si="4"/>
        <v>19.916666666666654</v>
      </c>
      <c r="IW4" s="41">
        <f t="shared" si="4"/>
        <v>19.999999999999986</v>
      </c>
      <c r="IX4" s="41">
        <f t="shared" si="4"/>
        <v>20.083333333333318</v>
      </c>
      <c r="IY4" s="41">
        <f t="shared" si="4"/>
        <v>20.16666666666665</v>
      </c>
      <c r="IZ4" s="41">
        <f t="shared" si="4"/>
        <v>20.249999999999982</v>
      </c>
      <c r="JA4" s="41">
        <f t="shared" si="4"/>
        <v>20.333333333333314</v>
      </c>
      <c r="JB4" s="41">
        <f t="shared" si="4"/>
        <v>20.416666666666647</v>
      </c>
      <c r="JC4" s="41">
        <f t="shared" si="4"/>
        <v>20.499999999999979</v>
      </c>
      <c r="JD4" s="41">
        <f t="shared" si="4"/>
        <v>20.583333333333311</v>
      </c>
      <c r="JE4" s="41">
        <f t="shared" si="4"/>
        <v>20.666666666666643</v>
      </c>
      <c r="JF4" s="41">
        <f t="shared" si="4"/>
        <v>20.749999999999975</v>
      </c>
      <c r="JG4" s="41">
        <f t="shared" si="4"/>
        <v>20.833333333333307</v>
      </c>
      <c r="JH4" s="41">
        <f t="shared" si="4"/>
        <v>20.916666666666639</v>
      </c>
      <c r="JI4" s="41">
        <f t="shared" si="4"/>
        <v>20.999999999999972</v>
      </c>
      <c r="JJ4" s="41">
        <f t="shared" si="4"/>
        <v>21.083333333333304</v>
      </c>
      <c r="JK4" s="41">
        <f t="shared" si="4"/>
        <v>21.166666666666636</v>
      </c>
      <c r="JL4" s="41">
        <f t="shared" si="4"/>
        <v>21.249999999999968</v>
      </c>
      <c r="JM4" s="41">
        <f t="shared" si="4"/>
        <v>21.3333333333333</v>
      </c>
      <c r="JN4" s="41">
        <f t="shared" si="4"/>
        <v>21.416666666666632</v>
      </c>
      <c r="JO4" s="41">
        <f t="shared" si="4"/>
        <v>21.499999999999964</v>
      </c>
      <c r="JP4" s="41">
        <f t="shared" si="4"/>
        <v>21.583333333333297</v>
      </c>
      <c r="JQ4" s="41">
        <f t="shared" si="4"/>
        <v>21.666666666666629</v>
      </c>
      <c r="JR4" s="41">
        <f t="shared" si="4"/>
        <v>21.749999999999961</v>
      </c>
      <c r="JS4" s="41">
        <f t="shared" si="4"/>
        <v>21.833333333333293</v>
      </c>
      <c r="JT4" s="41">
        <f t="shared" si="4"/>
        <v>21.916666666666625</v>
      </c>
      <c r="JU4" s="41">
        <f t="shared" si="4"/>
        <v>21.999999999999957</v>
      </c>
      <c r="JV4" s="41">
        <f t="shared" si="4"/>
        <v>22.08333333333329</v>
      </c>
      <c r="JW4" s="41">
        <f t="shared" ref="JW4:KV4" si="5">JV4+1/12</f>
        <v>22.166666666666622</v>
      </c>
      <c r="JX4" s="41">
        <f t="shared" si="5"/>
        <v>22.249999999999954</v>
      </c>
      <c r="JY4" s="41">
        <f t="shared" si="5"/>
        <v>22.333333333333286</v>
      </c>
      <c r="JZ4" s="41">
        <f t="shared" si="5"/>
        <v>22.416666666666618</v>
      </c>
      <c r="KA4" s="41">
        <f t="shared" si="5"/>
        <v>22.49999999999995</v>
      </c>
      <c r="KB4" s="41">
        <f t="shared" si="5"/>
        <v>22.583333333333282</v>
      </c>
      <c r="KC4" s="41">
        <f t="shared" si="5"/>
        <v>22.666666666666615</v>
      </c>
      <c r="KD4" s="41">
        <f t="shared" si="5"/>
        <v>22.749999999999947</v>
      </c>
      <c r="KE4" s="41">
        <f t="shared" si="5"/>
        <v>22.833333333333279</v>
      </c>
      <c r="KF4" s="41">
        <f t="shared" si="5"/>
        <v>22.916666666666611</v>
      </c>
      <c r="KG4" s="41">
        <f t="shared" si="5"/>
        <v>22.999999999999943</v>
      </c>
      <c r="KH4" s="41">
        <f t="shared" si="5"/>
        <v>23.083333333333275</v>
      </c>
      <c r="KI4" s="41">
        <f t="shared" si="5"/>
        <v>23.166666666666607</v>
      </c>
      <c r="KJ4" s="41">
        <f t="shared" si="5"/>
        <v>23.24999999999994</v>
      </c>
      <c r="KK4" s="41">
        <f t="shared" si="5"/>
        <v>23.333333333333272</v>
      </c>
      <c r="KL4" s="41">
        <f t="shared" si="5"/>
        <v>23.416666666666604</v>
      </c>
      <c r="KM4" s="41">
        <f t="shared" si="5"/>
        <v>23.499999999999936</v>
      </c>
      <c r="KN4" s="41">
        <f t="shared" si="5"/>
        <v>23.583333333333268</v>
      </c>
      <c r="KO4" s="41">
        <f t="shared" si="5"/>
        <v>23.6666666666666</v>
      </c>
      <c r="KP4" s="41">
        <f t="shared" si="5"/>
        <v>23.749999999999932</v>
      </c>
      <c r="KQ4" s="41">
        <f t="shared" si="5"/>
        <v>23.833333333333265</v>
      </c>
      <c r="KR4" s="41">
        <f t="shared" si="5"/>
        <v>23.916666666666597</v>
      </c>
      <c r="KS4" s="41">
        <f t="shared" si="5"/>
        <v>23.999999999999929</v>
      </c>
      <c r="KT4" s="41">
        <f t="shared" si="5"/>
        <v>24.083333333333261</v>
      </c>
      <c r="KU4" s="41">
        <f t="shared" si="5"/>
        <v>24.166666666666593</v>
      </c>
      <c r="KV4" s="41">
        <f t="shared" si="5"/>
        <v>24.249999999999925</v>
      </c>
      <c r="KW4" s="41">
        <f t="shared" ref="KW4:LE4" si="6">KV4+1/12</f>
        <v>24.333333333333258</v>
      </c>
      <c r="KX4" s="41">
        <f t="shared" si="6"/>
        <v>24.41666666666659</v>
      </c>
      <c r="KY4" s="41">
        <f t="shared" si="6"/>
        <v>24.499999999999922</v>
      </c>
      <c r="KZ4" s="41">
        <f t="shared" si="6"/>
        <v>24.583333333333254</v>
      </c>
      <c r="LA4" s="41">
        <f t="shared" si="6"/>
        <v>24.666666666666586</v>
      </c>
      <c r="LB4" s="41">
        <f t="shared" si="6"/>
        <v>24.749999999999918</v>
      </c>
      <c r="LC4" s="41">
        <f t="shared" si="6"/>
        <v>24.83333333333325</v>
      </c>
      <c r="LD4" s="41">
        <f t="shared" si="6"/>
        <v>24.916666666666583</v>
      </c>
      <c r="LE4" s="41">
        <f t="shared" si="6"/>
        <v>24.999999999999915</v>
      </c>
      <c r="AEI4" s="4"/>
      <c r="XFB4" s="76">
        <v>1.1999999999999999E-3</v>
      </c>
      <c r="XFC4" s="6">
        <v>2</v>
      </c>
      <c r="XFD4" s="53">
        <v>2</v>
      </c>
    </row>
    <row r="5" spans="1:828 16382:16384" s="38" customFormat="1" x14ac:dyDescent="0.35">
      <c r="A5" s="6"/>
      <c r="B5" s="6"/>
      <c r="C5" s="6"/>
      <c r="D5" s="6"/>
      <c r="E5" s="6"/>
      <c r="F5" s="6"/>
      <c r="G5" s="6"/>
      <c r="H5" s="6"/>
      <c r="I5" s="43"/>
      <c r="J5" s="9" t="s">
        <v>10</v>
      </c>
      <c r="K5" s="9" t="s">
        <v>11</v>
      </c>
      <c r="L5" s="65">
        <f>L4/12</f>
        <v>12500</v>
      </c>
      <c r="M5" s="47"/>
      <c r="N5" s="47"/>
      <c r="O5" s="22">
        <f t="shared" ref="O5:O9" si="7">SUM(Q5:LE5)</f>
        <v>75000000</v>
      </c>
      <c r="P5" s="39" t="s">
        <v>12</v>
      </c>
      <c r="Q5" s="24">
        <f>IF(Q3&lt;=$L$7,IF(Q3&lt;=SUM($L$7:$L$8),$L$3*$L$5,0),0)</f>
        <v>625000</v>
      </c>
      <c r="R5" s="24">
        <f t="shared" ref="R5:CC5" si="8">IF(R3&lt;=$L$7,IF(R3&lt;=SUM($L$7:$L$8),$L$3*$L$5,0),0)</f>
        <v>625000</v>
      </c>
      <c r="S5" s="24">
        <f t="shared" si="8"/>
        <v>625000</v>
      </c>
      <c r="T5" s="24">
        <f t="shared" si="8"/>
        <v>625000</v>
      </c>
      <c r="U5" s="24">
        <f t="shared" si="8"/>
        <v>625000</v>
      </c>
      <c r="V5" s="24">
        <f t="shared" si="8"/>
        <v>625000</v>
      </c>
      <c r="W5" s="24">
        <f t="shared" si="8"/>
        <v>625000</v>
      </c>
      <c r="X5" s="24">
        <f t="shared" si="8"/>
        <v>625000</v>
      </c>
      <c r="Y5" s="24">
        <f t="shared" si="8"/>
        <v>625000</v>
      </c>
      <c r="Z5" s="24">
        <f t="shared" si="8"/>
        <v>625000</v>
      </c>
      <c r="AA5" s="24">
        <f t="shared" si="8"/>
        <v>625000</v>
      </c>
      <c r="AB5" s="24">
        <f t="shared" si="8"/>
        <v>625000</v>
      </c>
      <c r="AC5" s="24">
        <f t="shared" si="8"/>
        <v>625000</v>
      </c>
      <c r="AD5" s="24">
        <f t="shared" si="8"/>
        <v>625000</v>
      </c>
      <c r="AE5" s="24">
        <f t="shared" si="8"/>
        <v>625000</v>
      </c>
      <c r="AF5" s="24">
        <f t="shared" si="8"/>
        <v>625000</v>
      </c>
      <c r="AG5" s="24">
        <f t="shared" si="8"/>
        <v>625000</v>
      </c>
      <c r="AH5" s="24">
        <f t="shared" si="8"/>
        <v>625000</v>
      </c>
      <c r="AI5" s="24">
        <f t="shared" si="8"/>
        <v>625000</v>
      </c>
      <c r="AJ5" s="24">
        <f t="shared" si="8"/>
        <v>625000</v>
      </c>
      <c r="AK5" s="24">
        <f t="shared" si="8"/>
        <v>625000</v>
      </c>
      <c r="AL5" s="24">
        <f t="shared" si="8"/>
        <v>625000</v>
      </c>
      <c r="AM5" s="24">
        <f t="shared" si="8"/>
        <v>625000</v>
      </c>
      <c r="AN5" s="24">
        <f t="shared" si="8"/>
        <v>625000</v>
      </c>
      <c r="AO5" s="24">
        <f t="shared" si="8"/>
        <v>625000</v>
      </c>
      <c r="AP5" s="24">
        <f t="shared" si="8"/>
        <v>625000</v>
      </c>
      <c r="AQ5" s="24">
        <f t="shared" si="8"/>
        <v>625000</v>
      </c>
      <c r="AR5" s="24">
        <f t="shared" si="8"/>
        <v>625000</v>
      </c>
      <c r="AS5" s="24">
        <f t="shared" si="8"/>
        <v>625000</v>
      </c>
      <c r="AT5" s="24">
        <f t="shared" si="8"/>
        <v>625000</v>
      </c>
      <c r="AU5" s="24">
        <f t="shared" si="8"/>
        <v>625000</v>
      </c>
      <c r="AV5" s="24">
        <f t="shared" si="8"/>
        <v>625000</v>
      </c>
      <c r="AW5" s="24">
        <f t="shared" si="8"/>
        <v>625000</v>
      </c>
      <c r="AX5" s="24">
        <f t="shared" si="8"/>
        <v>625000</v>
      </c>
      <c r="AY5" s="24">
        <f t="shared" si="8"/>
        <v>625000</v>
      </c>
      <c r="AZ5" s="24">
        <f t="shared" si="8"/>
        <v>625000</v>
      </c>
      <c r="BA5" s="24">
        <f t="shared" si="8"/>
        <v>625000</v>
      </c>
      <c r="BB5" s="24">
        <f t="shared" si="8"/>
        <v>625000</v>
      </c>
      <c r="BC5" s="24">
        <f t="shared" si="8"/>
        <v>625000</v>
      </c>
      <c r="BD5" s="24">
        <f t="shared" si="8"/>
        <v>625000</v>
      </c>
      <c r="BE5" s="24">
        <f t="shared" si="8"/>
        <v>625000</v>
      </c>
      <c r="BF5" s="24">
        <f t="shared" si="8"/>
        <v>625000</v>
      </c>
      <c r="BG5" s="24">
        <f t="shared" si="8"/>
        <v>625000</v>
      </c>
      <c r="BH5" s="24">
        <f t="shared" si="8"/>
        <v>625000</v>
      </c>
      <c r="BI5" s="24">
        <f t="shared" si="8"/>
        <v>625000</v>
      </c>
      <c r="BJ5" s="24">
        <f t="shared" si="8"/>
        <v>625000</v>
      </c>
      <c r="BK5" s="24">
        <f t="shared" si="8"/>
        <v>625000</v>
      </c>
      <c r="BL5" s="24">
        <f t="shared" si="8"/>
        <v>625000</v>
      </c>
      <c r="BM5" s="24">
        <f t="shared" si="8"/>
        <v>625000</v>
      </c>
      <c r="BN5" s="24">
        <f t="shared" si="8"/>
        <v>625000</v>
      </c>
      <c r="BO5" s="24">
        <f t="shared" si="8"/>
        <v>625000</v>
      </c>
      <c r="BP5" s="24">
        <f t="shared" si="8"/>
        <v>625000</v>
      </c>
      <c r="BQ5" s="24">
        <f t="shared" si="8"/>
        <v>625000</v>
      </c>
      <c r="BR5" s="24">
        <f t="shared" si="8"/>
        <v>625000</v>
      </c>
      <c r="BS5" s="24">
        <f t="shared" si="8"/>
        <v>625000</v>
      </c>
      <c r="BT5" s="24">
        <f t="shared" si="8"/>
        <v>625000</v>
      </c>
      <c r="BU5" s="24">
        <f t="shared" si="8"/>
        <v>625000</v>
      </c>
      <c r="BV5" s="24">
        <f t="shared" si="8"/>
        <v>625000</v>
      </c>
      <c r="BW5" s="24">
        <f t="shared" si="8"/>
        <v>625000</v>
      </c>
      <c r="BX5" s="24">
        <f t="shared" si="8"/>
        <v>625000</v>
      </c>
      <c r="BY5" s="24">
        <f t="shared" si="8"/>
        <v>625000</v>
      </c>
      <c r="BZ5" s="24">
        <f t="shared" si="8"/>
        <v>625000</v>
      </c>
      <c r="CA5" s="24">
        <f t="shared" si="8"/>
        <v>625000</v>
      </c>
      <c r="CB5" s="24">
        <f t="shared" si="8"/>
        <v>625000</v>
      </c>
      <c r="CC5" s="24">
        <f t="shared" si="8"/>
        <v>625000</v>
      </c>
      <c r="CD5" s="24">
        <f t="shared" ref="CD5:EO5" si="9">IF(CD3&lt;=$L$7,IF(CD3&lt;=SUM($L$7:$L$8),$L$3*$L$5,0),0)</f>
        <v>625000</v>
      </c>
      <c r="CE5" s="24">
        <f t="shared" si="9"/>
        <v>625000</v>
      </c>
      <c r="CF5" s="24">
        <f t="shared" si="9"/>
        <v>625000</v>
      </c>
      <c r="CG5" s="24">
        <f t="shared" si="9"/>
        <v>625000</v>
      </c>
      <c r="CH5" s="24">
        <f t="shared" si="9"/>
        <v>625000</v>
      </c>
      <c r="CI5" s="24">
        <f t="shared" si="9"/>
        <v>625000</v>
      </c>
      <c r="CJ5" s="24">
        <f t="shared" si="9"/>
        <v>625000</v>
      </c>
      <c r="CK5" s="24">
        <f t="shared" si="9"/>
        <v>625000</v>
      </c>
      <c r="CL5" s="24">
        <f t="shared" si="9"/>
        <v>625000</v>
      </c>
      <c r="CM5" s="24">
        <f t="shared" si="9"/>
        <v>625000</v>
      </c>
      <c r="CN5" s="24">
        <f t="shared" si="9"/>
        <v>625000</v>
      </c>
      <c r="CO5" s="24">
        <f t="shared" si="9"/>
        <v>625000</v>
      </c>
      <c r="CP5" s="24">
        <f t="shared" si="9"/>
        <v>625000</v>
      </c>
      <c r="CQ5" s="24">
        <f t="shared" si="9"/>
        <v>625000</v>
      </c>
      <c r="CR5" s="24">
        <f t="shared" si="9"/>
        <v>625000</v>
      </c>
      <c r="CS5" s="24">
        <f t="shared" si="9"/>
        <v>625000</v>
      </c>
      <c r="CT5" s="24">
        <f t="shared" si="9"/>
        <v>625000</v>
      </c>
      <c r="CU5" s="24">
        <f t="shared" si="9"/>
        <v>625000</v>
      </c>
      <c r="CV5" s="24">
        <f t="shared" si="9"/>
        <v>625000</v>
      </c>
      <c r="CW5" s="24">
        <f t="shared" si="9"/>
        <v>625000</v>
      </c>
      <c r="CX5" s="24">
        <f t="shared" si="9"/>
        <v>625000</v>
      </c>
      <c r="CY5" s="24">
        <f t="shared" si="9"/>
        <v>625000</v>
      </c>
      <c r="CZ5" s="24">
        <f t="shared" si="9"/>
        <v>625000</v>
      </c>
      <c r="DA5" s="24">
        <f t="shared" si="9"/>
        <v>625000</v>
      </c>
      <c r="DB5" s="24">
        <f t="shared" si="9"/>
        <v>625000</v>
      </c>
      <c r="DC5" s="24">
        <f t="shared" si="9"/>
        <v>625000</v>
      </c>
      <c r="DD5" s="24">
        <f t="shared" si="9"/>
        <v>625000</v>
      </c>
      <c r="DE5" s="24">
        <f t="shared" si="9"/>
        <v>625000</v>
      </c>
      <c r="DF5" s="24">
        <f t="shared" si="9"/>
        <v>625000</v>
      </c>
      <c r="DG5" s="24">
        <f t="shared" si="9"/>
        <v>625000</v>
      </c>
      <c r="DH5" s="24">
        <f t="shared" si="9"/>
        <v>625000</v>
      </c>
      <c r="DI5" s="24">
        <f t="shared" si="9"/>
        <v>625000</v>
      </c>
      <c r="DJ5" s="24">
        <f t="shared" si="9"/>
        <v>625000</v>
      </c>
      <c r="DK5" s="24">
        <f t="shared" si="9"/>
        <v>625000</v>
      </c>
      <c r="DL5" s="24">
        <f t="shared" si="9"/>
        <v>625000</v>
      </c>
      <c r="DM5" s="24">
        <f t="shared" si="9"/>
        <v>625000</v>
      </c>
      <c r="DN5" s="24">
        <f t="shared" si="9"/>
        <v>625000</v>
      </c>
      <c r="DO5" s="24">
        <f t="shared" si="9"/>
        <v>625000</v>
      </c>
      <c r="DP5" s="24">
        <f t="shared" si="9"/>
        <v>625000</v>
      </c>
      <c r="DQ5" s="24">
        <f t="shared" si="9"/>
        <v>625000</v>
      </c>
      <c r="DR5" s="24">
        <f t="shared" si="9"/>
        <v>625000</v>
      </c>
      <c r="DS5" s="24">
        <f t="shared" si="9"/>
        <v>625000</v>
      </c>
      <c r="DT5" s="24">
        <f t="shared" si="9"/>
        <v>625000</v>
      </c>
      <c r="DU5" s="24">
        <f t="shared" si="9"/>
        <v>625000</v>
      </c>
      <c r="DV5" s="24">
        <f t="shared" si="9"/>
        <v>625000</v>
      </c>
      <c r="DW5" s="24">
        <f t="shared" si="9"/>
        <v>625000</v>
      </c>
      <c r="DX5" s="24">
        <f t="shared" si="9"/>
        <v>625000</v>
      </c>
      <c r="DY5" s="24">
        <f t="shared" si="9"/>
        <v>625000</v>
      </c>
      <c r="DZ5" s="24">
        <f t="shared" si="9"/>
        <v>625000</v>
      </c>
      <c r="EA5" s="24">
        <f t="shared" si="9"/>
        <v>625000</v>
      </c>
      <c r="EB5" s="24">
        <f t="shared" si="9"/>
        <v>625000</v>
      </c>
      <c r="EC5" s="24">
        <f t="shared" si="9"/>
        <v>625000</v>
      </c>
      <c r="ED5" s="24">
        <f t="shared" si="9"/>
        <v>625000</v>
      </c>
      <c r="EE5" s="24">
        <f t="shared" si="9"/>
        <v>625000</v>
      </c>
      <c r="EF5" s="24">
        <f t="shared" si="9"/>
        <v>625000</v>
      </c>
      <c r="EG5" s="24">
        <f t="shared" si="9"/>
        <v>0</v>
      </c>
      <c r="EH5" s="24">
        <f t="shared" si="9"/>
        <v>0</v>
      </c>
      <c r="EI5" s="24">
        <f t="shared" si="9"/>
        <v>0</v>
      </c>
      <c r="EJ5" s="24">
        <f t="shared" si="9"/>
        <v>0</v>
      </c>
      <c r="EK5" s="24">
        <f t="shared" si="9"/>
        <v>0</v>
      </c>
      <c r="EL5" s="24">
        <f t="shared" si="9"/>
        <v>0</v>
      </c>
      <c r="EM5" s="24">
        <f t="shared" si="9"/>
        <v>0</v>
      </c>
      <c r="EN5" s="24">
        <f t="shared" si="9"/>
        <v>0</v>
      </c>
      <c r="EO5" s="24">
        <f t="shared" si="9"/>
        <v>0</v>
      </c>
      <c r="EP5" s="24">
        <f t="shared" ref="EP5:HA5" si="10">IF(EP3&lt;=$L$7,IF(EP3&lt;=SUM($L$7:$L$8),$L$3*$L$5,0),0)</f>
        <v>0</v>
      </c>
      <c r="EQ5" s="24">
        <f t="shared" si="10"/>
        <v>0</v>
      </c>
      <c r="ER5" s="24">
        <f t="shared" si="10"/>
        <v>0</v>
      </c>
      <c r="ES5" s="24">
        <f t="shared" si="10"/>
        <v>0</v>
      </c>
      <c r="ET5" s="24">
        <f t="shared" si="10"/>
        <v>0</v>
      </c>
      <c r="EU5" s="24">
        <f t="shared" si="10"/>
        <v>0</v>
      </c>
      <c r="EV5" s="24">
        <f t="shared" si="10"/>
        <v>0</v>
      </c>
      <c r="EW5" s="24">
        <f t="shared" si="10"/>
        <v>0</v>
      </c>
      <c r="EX5" s="24">
        <f t="shared" si="10"/>
        <v>0</v>
      </c>
      <c r="EY5" s="24">
        <f t="shared" si="10"/>
        <v>0</v>
      </c>
      <c r="EZ5" s="24">
        <f t="shared" si="10"/>
        <v>0</v>
      </c>
      <c r="FA5" s="24">
        <f t="shared" si="10"/>
        <v>0</v>
      </c>
      <c r="FB5" s="24">
        <f t="shared" si="10"/>
        <v>0</v>
      </c>
      <c r="FC5" s="24">
        <f t="shared" si="10"/>
        <v>0</v>
      </c>
      <c r="FD5" s="24">
        <f t="shared" si="10"/>
        <v>0</v>
      </c>
      <c r="FE5" s="24">
        <f t="shared" si="10"/>
        <v>0</v>
      </c>
      <c r="FF5" s="24">
        <f t="shared" si="10"/>
        <v>0</v>
      </c>
      <c r="FG5" s="24">
        <f t="shared" si="10"/>
        <v>0</v>
      </c>
      <c r="FH5" s="24">
        <f t="shared" si="10"/>
        <v>0</v>
      </c>
      <c r="FI5" s="24">
        <f t="shared" si="10"/>
        <v>0</v>
      </c>
      <c r="FJ5" s="24">
        <f t="shared" si="10"/>
        <v>0</v>
      </c>
      <c r="FK5" s="24">
        <f t="shared" si="10"/>
        <v>0</v>
      </c>
      <c r="FL5" s="24">
        <f t="shared" si="10"/>
        <v>0</v>
      </c>
      <c r="FM5" s="24">
        <f t="shared" si="10"/>
        <v>0</v>
      </c>
      <c r="FN5" s="24">
        <f t="shared" si="10"/>
        <v>0</v>
      </c>
      <c r="FO5" s="24">
        <f t="shared" si="10"/>
        <v>0</v>
      </c>
      <c r="FP5" s="24">
        <f t="shared" si="10"/>
        <v>0</v>
      </c>
      <c r="FQ5" s="24">
        <f t="shared" si="10"/>
        <v>0</v>
      </c>
      <c r="FR5" s="24">
        <f t="shared" si="10"/>
        <v>0</v>
      </c>
      <c r="FS5" s="24">
        <f t="shared" si="10"/>
        <v>0</v>
      </c>
      <c r="FT5" s="24">
        <f t="shared" si="10"/>
        <v>0</v>
      </c>
      <c r="FU5" s="24">
        <f t="shared" si="10"/>
        <v>0</v>
      </c>
      <c r="FV5" s="24">
        <f t="shared" si="10"/>
        <v>0</v>
      </c>
      <c r="FW5" s="24">
        <f t="shared" si="10"/>
        <v>0</v>
      </c>
      <c r="FX5" s="24">
        <f t="shared" si="10"/>
        <v>0</v>
      </c>
      <c r="FY5" s="24">
        <f t="shared" si="10"/>
        <v>0</v>
      </c>
      <c r="FZ5" s="24">
        <f t="shared" si="10"/>
        <v>0</v>
      </c>
      <c r="GA5" s="24">
        <f t="shared" si="10"/>
        <v>0</v>
      </c>
      <c r="GB5" s="24">
        <f t="shared" si="10"/>
        <v>0</v>
      </c>
      <c r="GC5" s="24">
        <f t="shared" si="10"/>
        <v>0</v>
      </c>
      <c r="GD5" s="24">
        <f t="shared" si="10"/>
        <v>0</v>
      </c>
      <c r="GE5" s="24">
        <f t="shared" si="10"/>
        <v>0</v>
      </c>
      <c r="GF5" s="24">
        <f t="shared" si="10"/>
        <v>0</v>
      </c>
      <c r="GG5" s="24">
        <f t="shared" si="10"/>
        <v>0</v>
      </c>
      <c r="GH5" s="24">
        <f t="shared" si="10"/>
        <v>0</v>
      </c>
      <c r="GI5" s="24">
        <f t="shared" si="10"/>
        <v>0</v>
      </c>
      <c r="GJ5" s="24">
        <f t="shared" si="10"/>
        <v>0</v>
      </c>
      <c r="GK5" s="24">
        <f t="shared" si="10"/>
        <v>0</v>
      </c>
      <c r="GL5" s="24">
        <f t="shared" si="10"/>
        <v>0</v>
      </c>
      <c r="GM5" s="24">
        <f t="shared" si="10"/>
        <v>0</v>
      </c>
      <c r="GN5" s="24">
        <f t="shared" si="10"/>
        <v>0</v>
      </c>
      <c r="GO5" s="24">
        <f t="shared" si="10"/>
        <v>0</v>
      </c>
      <c r="GP5" s="24">
        <f t="shared" si="10"/>
        <v>0</v>
      </c>
      <c r="GQ5" s="24">
        <f t="shared" si="10"/>
        <v>0</v>
      </c>
      <c r="GR5" s="24">
        <f t="shared" si="10"/>
        <v>0</v>
      </c>
      <c r="GS5" s="24">
        <f t="shared" si="10"/>
        <v>0</v>
      </c>
      <c r="GT5" s="24">
        <f t="shared" si="10"/>
        <v>0</v>
      </c>
      <c r="GU5" s="24">
        <f t="shared" si="10"/>
        <v>0</v>
      </c>
      <c r="GV5" s="24">
        <f t="shared" si="10"/>
        <v>0</v>
      </c>
      <c r="GW5" s="24">
        <f t="shared" si="10"/>
        <v>0</v>
      </c>
      <c r="GX5" s="24">
        <f t="shared" si="10"/>
        <v>0</v>
      </c>
      <c r="GY5" s="24">
        <f t="shared" si="10"/>
        <v>0</v>
      </c>
      <c r="GZ5" s="24">
        <f t="shared" si="10"/>
        <v>0</v>
      </c>
      <c r="HA5" s="24">
        <f t="shared" si="10"/>
        <v>0</v>
      </c>
      <c r="HB5" s="24">
        <f t="shared" ref="HB5:JM5" si="11">IF(HB3&lt;=$L$7,IF(HB3&lt;=SUM($L$7:$L$8),$L$3*$L$5,0),0)</f>
        <v>0</v>
      </c>
      <c r="HC5" s="24">
        <f t="shared" si="11"/>
        <v>0</v>
      </c>
      <c r="HD5" s="24">
        <f t="shared" si="11"/>
        <v>0</v>
      </c>
      <c r="HE5" s="24">
        <f t="shared" si="11"/>
        <v>0</v>
      </c>
      <c r="HF5" s="24">
        <f t="shared" si="11"/>
        <v>0</v>
      </c>
      <c r="HG5" s="24">
        <f t="shared" si="11"/>
        <v>0</v>
      </c>
      <c r="HH5" s="24">
        <f t="shared" si="11"/>
        <v>0</v>
      </c>
      <c r="HI5" s="24">
        <f t="shared" si="11"/>
        <v>0</v>
      </c>
      <c r="HJ5" s="24">
        <f t="shared" si="11"/>
        <v>0</v>
      </c>
      <c r="HK5" s="24">
        <f t="shared" si="11"/>
        <v>0</v>
      </c>
      <c r="HL5" s="24">
        <f t="shared" si="11"/>
        <v>0</v>
      </c>
      <c r="HM5" s="24">
        <f t="shared" si="11"/>
        <v>0</v>
      </c>
      <c r="HN5" s="24">
        <f t="shared" si="11"/>
        <v>0</v>
      </c>
      <c r="HO5" s="24">
        <f t="shared" si="11"/>
        <v>0</v>
      </c>
      <c r="HP5" s="24">
        <f t="shared" si="11"/>
        <v>0</v>
      </c>
      <c r="HQ5" s="24">
        <f t="shared" si="11"/>
        <v>0</v>
      </c>
      <c r="HR5" s="24">
        <f t="shared" si="11"/>
        <v>0</v>
      </c>
      <c r="HS5" s="24">
        <f t="shared" si="11"/>
        <v>0</v>
      </c>
      <c r="HT5" s="24">
        <f t="shared" si="11"/>
        <v>0</v>
      </c>
      <c r="HU5" s="24">
        <f t="shared" si="11"/>
        <v>0</v>
      </c>
      <c r="HV5" s="24">
        <f t="shared" si="11"/>
        <v>0</v>
      </c>
      <c r="HW5" s="24">
        <f t="shared" si="11"/>
        <v>0</v>
      </c>
      <c r="HX5" s="24">
        <f t="shared" si="11"/>
        <v>0</v>
      </c>
      <c r="HY5" s="24">
        <f t="shared" si="11"/>
        <v>0</v>
      </c>
      <c r="HZ5" s="24">
        <f t="shared" si="11"/>
        <v>0</v>
      </c>
      <c r="IA5" s="24">
        <f t="shared" si="11"/>
        <v>0</v>
      </c>
      <c r="IB5" s="24">
        <f t="shared" si="11"/>
        <v>0</v>
      </c>
      <c r="IC5" s="24">
        <f t="shared" si="11"/>
        <v>0</v>
      </c>
      <c r="ID5" s="24">
        <f t="shared" si="11"/>
        <v>0</v>
      </c>
      <c r="IE5" s="24">
        <f t="shared" si="11"/>
        <v>0</v>
      </c>
      <c r="IF5" s="24">
        <f t="shared" si="11"/>
        <v>0</v>
      </c>
      <c r="IG5" s="24">
        <f t="shared" si="11"/>
        <v>0</v>
      </c>
      <c r="IH5" s="24">
        <f t="shared" si="11"/>
        <v>0</v>
      </c>
      <c r="II5" s="24">
        <f t="shared" si="11"/>
        <v>0</v>
      </c>
      <c r="IJ5" s="24">
        <f t="shared" si="11"/>
        <v>0</v>
      </c>
      <c r="IK5" s="24">
        <f t="shared" si="11"/>
        <v>0</v>
      </c>
      <c r="IL5" s="24">
        <f t="shared" si="11"/>
        <v>0</v>
      </c>
      <c r="IM5" s="24">
        <f t="shared" si="11"/>
        <v>0</v>
      </c>
      <c r="IN5" s="24">
        <f t="shared" si="11"/>
        <v>0</v>
      </c>
      <c r="IO5" s="24">
        <f t="shared" si="11"/>
        <v>0</v>
      </c>
      <c r="IP5" s="24">
        <f t="shared" si="11"/>
        <v>0</v>
      </c>
      <c r="IQ5" s="24">
        <f t="shared" si="11"/>
        <v>0</v>
      </c>
      <c r="IR5" s="24">
        <f t="shared" si="11"/>
        <v>0</v>
      </c>
      <c r="IS5" s="24">
        <f t="shared" si="11"/>
        <v>0</v>
      </c>
      <c r="IT5" s="24">
        <f t="shared" si="11"/>
        <v>0</v>
      </c>
      <c r="IU5" s="24">
        <f t="shared" si="11"/>
        <v>0</v>
      </c>
      <c r="IV5" s="24">
        <f t="shared" si="11"/>
        <v>0</v>
      </c>
      <c r="IW5" s="24">
        <f t="shared" si="11"/>
        <v>0</v>
      </c>
      <c r="IX5" s="24">
        <f t="shared" si="11"/>
        <v>0</v>
      </c>
      <c r="IY5" s="24">
        <f t="shared" si="11"/>
        <v>0</v>
      </c>
      <c r="IZ5" s="24">
        <f t="shared" si="11"/>
        <v>0</v>
      </c>
      <c r="JA5" s="24">
        <f t="shared" si="11"/>
        <v>0</v>
      </c>
      <c r="JB5" s="24">
        <f t="shared" si="11"/>
        <v>0</v>
      </c>
      <c r="JC5" s="24">
        <f t="shared" si="11"/>
        <v>0</v>
      </c>
      <c r="JD5" s="24">
        <f t="shared" si="11"/>
        <v>0</v>
      </c>
      <c r="JE5" s="24">
        <f t="shared" si="11"/>
        <v>0</v>
      </c>
      <c r="JF5" s="24">
        <f t="shared" si="11"/>
        <v>0</v>
      </c>
      <c r="JG5" s="24">
        <f t="shared" si="11"/>
        <v>0</v>
      </c>
      <c r="JH5" s="24">
        <f t="shared" si="11"/>
        <v>0</v>
      </c>
      <c r="JI5" s="24">
        <f t="shared" si="11"/>
        <v>0</v>
      </c>
      <c r="JJ5" s="24">
        <f t="shared" si="11"/>
        <v>0</v>
      </c>
      <c r="JK5" s="24">
        <f t="shared" si="11"/>
        <v>0</v>
      </c>
      <c r="JL5" s="24">
        <f t="shared" si="11"/>
        <v>0</v>
      </c>
      <c r="JM5" s="24">
        <f t="shared" si="11"/>
        <v>0</v>
      </c>
      <c r="JN5" s="24">
        <f t="shared" ref="JN5:LE5" si="12">IF(JN3&lt;=$L$7,IF(JN3&lt;=SUM($L$7:$L$8),$L$3*$L$5,0),0)</f>
        <v>0</v>
      </c>
      <c r="JO5" s="24">
        <f t="shared" si="12"/>
        <v>0</v>
      </c>
      <c r="JP5" s="24">
        <f t="shared" si="12"/>
        <v>0</v>
      </c>
      <c r="JQ5" s="24">
        <f t="shared" si="12"/>
        <v>0</v>
      </c>
      <c r="JR5" s="24">
        <f t="shared" si="12"/>
        <v>0</v>
      </c>
      <c r="JS5" s="24">
        <f t="shared" si="12"/>
        <v>0</v>
      </c>
      <c r="JT5" s="24">
        <f t="shared" si="12"/>
        <v>0</v>
      </c>
      <c r="JU5" s="24">
        <f t="shared" si="12"/>
        <v>0</v>
      </c>
      <c r="JV5" s="24">
        <f t="shared" si="12"/>
        <v>0</v>
      </c>
      <c r="JW5" s="24">
        <f t="shared" si="12"/>
        <v>0</v>
      </c>
      <c r="JX5" s="24">
        <f t="shared" si="12"/>
        <v>0</v>
      </c>
      <c r="JY5" s="24">
        <f t="shared" si="12"/>
        <v>0</v>
      </c>
      <c r="JZ5" s="24">
        <f t="shared" si="12"/>
        <v>0</v>
      </c>
      <c r="KA5" s="24">
        <f t="shared" si="12"/>
        <v>0</v>
      </c>
      <c r="KB5" s="24">
        <f t="shared" si="12"/>
        <v>0</v>
      </c>
      <c r="KC5" s="24">
        <f t="shared" si="12"/>
        <v>0</v>
      </c>
      <c r="KD5" s="24">
        <f t="shared" si="12"/>
        <v>0</v>
      </c>
      <c r="KE5" s="24">
        <f t="shared" si="12"/>
        <v>0</v>
      </c>
      <c r="KF5" s="24">
        <f t="shared" si="12"/>
        <v>0</v>
      </c>
      <c r="KG5" s="24">
        <f t="shared" si="12"/>
        <v>0</v>
      </c>
      <c r="KH5" s="24">
        <f t="shared" si="12"/>
        <v>0</v>
      </c>
      <c r="KI5" s="24">
        <f t="shared" si="12"/>
        <v>0</v>
      </c>
      <c r="KJ5" s="24">
        <f t="shared" si="12"/>
        <v>0</v>
      </c>
      <c r="KK5" s="24">
        <f t="shared" si="12"/>
        <v>0</v>
      </c>
      <c r="KL5" s="24">
        <f t="shared" si="12"/>
        <v>0</v>
      </c>
      <c r="KM5" s="24">
        <f t="shared" si="12"/>
        <v>0</v>
      </c>
      <c r="KN5" s="24">
        <f t="shared" si="12"/>
        <v>0</v>
      </c>
      <c r="KO5" s="24">
        <f t="shared" si="12"/>
        <v>0</v>
      </c>
      <c r="KP5" s="24">
        <f t="shared" si="12"/>
        <v>0</v>
      </c>
      <c r="KQ5" s="24">
        <f t="shared" si="12"/>
        <v>0</v>
      </c>
      <c r="KR5" s="24">
        <f t="shared" si="12"/>
        <v>0</v>
      </c>
      <c r="KS5" s="24">
        <f t="shared" si="12"/>
        <v>0</v>
      </c>
      <c r="KT5" s="24">
        <f t="shared" si="12"/>
        <v>0</v>
      </c>
      <c r="KU5" s="24">
        <f t="shared" si="12"/>
        <v>0</v>
      </c>
      <c r="KV5" s="24">
        <f t="shared" si="12"/>
        <v>0</v>
      </c>
      <c r="KW5" s="24">
        <f t="shared" si="12"/>
        <v>0</v>
      </c>
      <c r="KX5" s="24">
        <f t="shared" si="12"/>
        <v>0</v>
      </c>
      <c r="KY5" s="24">
        <f t="shared" si="12"/>
        <v>0</v>
      </c>
      <c r="KZ5" s="24">
        <f t="shared" si="12"/>
        <v>0</v>
      </c>
      <c r="LA5" s="24">
        <f t="shared" si="12"/>
        <v>0</v>
      </c>
      <c r="LB5" s="24">
        <f t="shared" si="12"/>
        <v>0</v>
      </c>
      <c r="LC5" s="24">
        <f t="shared" si="12"/>
        <v>0</v>
      </c>
      <c r="LD5" s="24">
        <f t="shared" si="12"/>
        <v>0</v>
      </c>
      <c r="LE5" s="24">
        <f t="shared" si="12"/>
        <v>0</v>
      </c>
      <c r="XFB5" s="76">
        <v>1.2999999999999999E-3</v>
      </c>
      <c r="XFC5" s="6">
        <v>3</v>
      </c>
      <c r="XFD5" s="53">
        <v>3</v>
      </c>
    </row>
    <row r="6" spans="1:828 16382:16384" ht="15" thickBot="1" x14ac:dyDescent="0.4">
      <c r="I6" s="43"/>
      <c r="J6" s="9" t="s">
        <v>13</v>
      </c>
      <c r="K6" s="9"/>
      <c r="L6" s="14">
        <v>7.2699999999999904E-2</v>
      </c>
      <c r="M6" s="47"/>
      <c r="N6" s="47"/>
      <c r="O6" s="59">
        <f t="shared" si="7"/>
        <v>54052412.77144973</v>
      </c>
      <c r="P6" s="23" t="s">
        <v>14</v>
      </c>
      <c r="Q6" s="24">
        <f>Q5/(1+$L$6)^Q4</f>
        <v>625000</v>
      </c>
      <c r="R6" s="25">
        <f>R5/(1+$L$6)^R4</f>
        <v>621355.51964182081</v>
      </c>
      <c r="S6" s="25">
        <f t="shared" ref="S6:CD6" si="13">S5/(1+$L$6)^S4</f>
        <v>617732.29086297157</v>
      </c>
      <c r="T6" s="25">
        <f t="shared" si="13"/>
        <v>614130.18974191055</v>
      </c>
      <c r="U6" s="25">
        <f t="shared" si="13"/>
        <v>610549.09307970386</v>
      </c>
      <c r="V6" s="25">
        <f t="shared" si="13"/>
        <v>606988.87839581107</v>
      </c>
      <c r="W6" s="25">
        <f t="shared" si="13"/>
        <v>603449.42392389628</v>
      </c>
      <c r="X6" s="25">
        <f t="shared" si="13"/>
        <v>599930.60860766389</v>
      </c>
      <c r="Y6" s="25">
        <f t="shared" si="13"/>
        <v>596432.31209671835</v>
      </c>
      <c r="Z6" s="25">
        <f t="shared" si="13"/>
        <v>592954.41474244639</v>
      </c>
      <c r="AA6" s="25">
        <f t="shared" si="13"/>
        <v>589496.79759392724</v>
      </c>
      <c r="AB6" s="25">
        <f t="shared" si="13"/>
        <v>586059.34239386243</v>
      </c>
      <c r="AC6" s="25">
        <f t="shared" si="13"/>
        <v>582641.9315745316</v>
      </c>
      <c r="AD6" s="25">
        <f t="shared" si="13"/>
        <v>579244.44825377176</v>
      </c>
      <c r="AE6" s="25">
        <f t="shared" si="13"/>
        <v>575866.77623097936</v>
      </c>
      <c r="AF6" s="25">
        <f t="shared" si="13"/>
        <v>572508.79998313659</v>
      </c>
      <c r="AG6" s="25">
        <f t="shared" si="13"/>
        <v>569170.40466085949</v>
      </c>
      <c r="AH6" s="25">
        <f t="shared" si="13"/>
        <v>565851.47608447005</v>
      </c>
      <c r="AI6" s="25">
        <f t="shared" si="13"/>
        <v>562551.90074009169</v>
      </c>
      <c r="AJ6" s="25">
        <f t="shared" si="13"/>
        <v>559271.5657757658</v>
      </c>
      <c r="AK6" s="25">
        <f t="shared" si="13"/>
        <v>556010.35899759317</v>
      </c>
      <c r="AL6" s="25">
        <f t="shared" si="13"/>
        <v>552768.16886589595</v>
      </c>
      <c r="AM6" s="25">
        <f t="shared" si="13"/>
        <v>549544.88449140242</v>
      </c>
      <c r="AN6" s="25">
        <f t="shared" si="13"/>
        <v>546340.3956314557</v>
      </c>
      <c r="AO6" s="25">
        <f t="shared" si="13"/>
        <v>543154.59268624184</v>
      </c>
      <c r="AP6" s="25">
        <f t="shared" si="13"/>
        <v>539987.36669504212</v>
      </c>
      <c r="AQ6" s="25">
        <f t="shared" si="13"/>
        <v>536838.6093325062</v>
      </c>
      <c r="AR6" s="25">
        <f t="shared" si="13"/>
        <v>533708.21290494688</v>
      </c>
      <c r="AS6" s="25">
        <f t="shared" si="13"/>
        <v>530596.07034665742</v>
      </c>
      <c r="AT6" s="25">
        <f t="shared" si="13"/>
        <v>527502.07521624875</v>
      </c>
      <c r="AU6" s="25">
        <f t="shared" si="13"/>
        <v>524426.12169300974</v>
      </c>
      <c r="AV6" s="25">
        <f t="shared" si="13"/>
        <v>521368.10457328783</v>
      </c>
      <c r="AW6" s="25">
        <f t="shared" si="13"/>
        <v>518327.91926689033</v>
      </c>
      <c r="AX6" s="25">
        <f t="shared" si="13"/>
        <v>515305.46179350786</v>
      </c>
      <c r="AY6" s="25">
        <f t="shared" si="13"/>
        <v>512300.62877915759</v>
      </c>
      <c r="AZ6" s="25">
        <f t="shared" si="13"/>
        <v>509313.31745264807</v>
      </c>
      <c r="BA6" s="25">
        <f t="shared" si="13"/>
        <v>506343.42564206372</v>
      </c>
      <c r="BB6" s="25">
        <f t="shared" si="13"/>
        <v>503390.85177127074</v>
      </c>
      <c r="BC6" s="25">
        <f t="shared" si="13"/>
        <v>500455.49485644273</v>
      </c>
      <c r="BD6" s="25">
        <f t="shared" si="13"/>
        <v>497537.25450260739</v>
      </c>
      <c r="BE6" s="25">
        <f t="shared" si="13"/>
        <v>494636.03090021195</v>
      </c>
      <c r="BF6" s="25">
        <f t="shared" si="13"/>
        <v>491751.72482171032</v>
      </c>
      <c r="BG6" s="25">
        <f t="shared" si="13"/>
        <v>488884.23761816882</v>
      </c>
      <c r="BH6" s="25">
        <f t="shared" si="13"/>
        <v>486033.47121589241</v>
      </c>
      <c r="BI6" s="25">
        <f t="shared" si="13"/>
        <v>483199.32811307011</v>
      </c>
      <c r="BJ6" s="25">
        <f t="shared" si="13"/>
        <v>480381.71137644054</v>
      </c>
      <c r="BK6" s="25">
        <f t="shared" si="13"/>
        <v>477580.52463797666</v>
      </c>
      <c r="BL6" s="25">
        <f t="shared" si="13"/>
        <v>474795.67209158948</v>
      </c>
      <c r="BM6" s="25">
        <f t="shared" si="13"/>
        <v>472027.05848985154</v>
      </c>
      <c r="BN6" s="25">
        <f t="shared" si="13"/>
        <v>469274.58914073894</v>
      </c>
      <c r="BO6" s="25">
        <f t="shared" si="13"/>
        <v>466538.16990439332</v>
      </c>
      <c r="BP6" s="25">
        <f t="shared" si="13"/>
        <v>463817.70718990144</v>
      </c>
      <c r="BQ6" s="25">
        <f t="shared" si="13"/>
        <v>461113.10795209464</v>
      </c>
      <c r="BR6" s="25">
        <f t="shared" si="13"/>
        <v>458424.27968836616</v>
      </c>
      <c r="BS6" s="25">
        <f t="shared" si="13"/>
        <v>455751.13043550751</v>
      </c>
      <c r="BT6" s="25">
        <f t="shared" si="13"/>
        <v>453093.56876656332</v>
      </c>
      <c r="BU6" s="25">
        <f t="shared" si="13"/>
        <v>450451.50378770399</v>
      </c>
      <c r="BV6" s="25">
        <f t="shared" si="13"/>
        <v>447824.84513511759</v>
      </c>
      <c r="BW6" s="25">
        <f t="shared" si="13"/>
        <v>445213.50297191832</v>
      </c>
      <c r="BX6" s="25">
        <f t="shared" si="13"/>
        <v>442617.38798507466</v>
      </c>
      <c r="BY6" s="25">
        <f t="shared" si="13"/>
        <v>440036.41138235445</v>
      </c>
      <c r="BZ6" s="25">
        <f t="shared" si="13"/>
        <v>437470.48488928785</v>
      </c>
      <c r="CA6" s="25">
        <f t="shared" si="13"/>
        <v>434919.52074614848</v>
      </c>
      <c r="CB6" s="25">
        <f t="shared" si="13"/>
        <v>432383.43170495168</v>
      </c>
      <c r="CC6" s="25">
        <f t="shared" si="13"/>
        <v>429862.13102647039</v>
      </c>
      <c r="CD6" s="25">
        <f t="shared" si="13"/>
        <v>427355.53247726883</v>
      </c>
      <c r="CE6" s="25">
        <f t="shared" ref="CE6:EP6" si="14">CE5/(1+$L$6)^CE4</f>
        <v>424863.55032675265</v>
      </c>
      <c r="CF6" s="25">
        <f t="shared" si="14"/>
        <v>422386.09934423736</v>
      </c>
      <c r="CG6" s="25">
        <f t="shared" si="14"/>
        <v>419923.09479603253</v>
      </c>
      <c r="CH6" s="25">
        <f t="shared" si="14"/>
        <v>417474.45244254469</v>
      </c>
      <c r="CI6" s="25">
        <f t="shared" si="14"/>
        <v>415040.08853539516</v>
      </c>
      <c r="CJ6" s="25">
        <f t="shared" si="14"/>
        <v>412619.91981455649</v>
      </c>
      <c r="CK6" s="25">
        <f t="shared" si="14"/>
        <v>410213.86350550439</v>
      </c>
      <c r="CL6" s="25">
        <f t="shared" si="14"/>
        <v>407821.83731638663</v>
      </c>
      <c r="CM6" s="25">
        <f t="shared" si="14"/>
        <v>405443.75943520892</v>
      </c>
      <c r="CN6" s="25">
        <f t="shared" si="14"/>
        <v>403079.54852703621</v>
      </c>
      <c r="CO6" s="25">
        <f t="shared" si="14"/>
        <v>400729.12373121141</v>
      </c>
      <c r="CP6" s="25">
        <f t="shared" si="14"/>
        <v>398392.40465858945</v>
      </c>
      <c r="CQ6" s="25">
        <f t="shared" si="14"/>
        <v>396069.31138878787</v>
      </c>
      <c r="CR6" s="25">
        <f t="shared" si="14"/>
        <v>393759.76446745358</v>
      </c>
      <c r="CS6" s="25">
        <f t="shared" si="14"/>
        <v>391463.68490354496</v>
      </c>
      <c r="CT6" s="25">
        <f t="shared" si="14"/>
        <v>389180.99416663073</v>
      </c>
      <c r="CU6" s="25">
        <f t="shared" si="14"/>
        <v>386911.61418420367</v>
      </c>
      <c r="CV6" s="25">
        <f t="shared" si="14"/>
        <v>384655.46733901056</v>
      </c>
      <c r="CW6" s="25">
        <f t="shared" si="14"/>
        <v>382412.47646639741</v>
      </c>
      <c r="CX6" s="25">
        <f t="shared" si="14"/>
        <v>380182.56485167029</v>
      </c>
      <c r="CY6" s="25">
        <f t="shared" si="14"/>
        <v>377965.65622747177</v>
      </c>
      <c r="CZ6" s="25">
        <f t="shared" si="14"/>
        <v>375761.67477117211</v>
      </c>
      <c r="DA6" s="25">
        <f t="shared" si="14"/>
        <v>373570.54510227608</v>
      </c>
      <c r="DB6" s="25">
        <f t="shared" si="14"/>
        <v>371392.19227984484</v>
      </c>
      <c r="DC6" s="25">
        <f t="shared" si="14"/>
        <v>369226.54179993289</v>
      </c>
      <c r="DD6" s="25">
        <f t="shared" si="14"/>
        <v>367073.5195930397</v>
      </c>
      <c r="DE6" s="25">
        <f t="shared" si="14"/>
        <v>364933.05202157644</v>
      </c>
      <c r="DF6" s="25">
        <f t="shared" si="14"/>
        <v>362805.0658773476</v>
      </c>
      <c r="DG6" s="25">
        <f t="shared" si="14"/>
        <v>360689.48837904708</v>
      </c>
      <c r="DH6" s="25">
        <f t="shared" si="14"/>
        <v>358586.2471697685</v>
      </c>
      <c r="DI6" s="25">
        <f t="shared" si="14"/>
        <v>356495.27031453105</v>
      </c>
      <c r="DJ6" s="25">
        <f t="shared" si="14"/>
        <v>354416.48629781901</v>
      </c>
      <c r="DK6" s="25">
        <f t="shared" si="14"/>
        <v>352349.82402113528</v>
      </c>
      <c r="DL6" s="25">
        <f t="shared" si="14"/>
        <v>350295.21280057071</v>
      </c>
      <c r="DM6" s="25">
        <f t="shared" si="14"/>
        <v>348252.58236438525</v>
      </c>
      <c r="DN6" s="25">
        <f t="shared" si="14"/>
        <v>346221.8628506058</v>
      </c>
      <c r="DO6" s="25">
        <f t="shared" si="14"/>
        <v>344202.98480463581</v>
      </c>
      <c r="DP6" s="25">
        <f t="shared" si="14"/>
        <v>342195.87917688041</v>
      </c>
      <c r="DQ6" s="25">
        <f t="shared" si="14"/>
        <v>340200.47732038447</v>
      </c>
      <c r="DR6" s="25">
        <f t="shared" si="14"/>
        <v>338216.71098848473</v>
      </c>
      <c r="DS6" s="25">
        <f t="shared" si="14"/>
        <v>336244.51233247598</v>
      </c>
      <c r="DT6" s="25">
        <f t="shared" si="14"/>
        <v>334283.81389928999</v>
      </c>
      <c r="DU6" s="25">
        <f t="shared" si="14"/>
        <v>332334.54862918891</v>
      </c>
      <c r="DV6" s="25">
        <f t="shared" si="14"/>
        <v>330396.64985347138</v>
      </c>
      <c r="DW6" s="25">
        <f t="shared" si="14"/>
        <v>328470.05129219277</v>
      </c>
      <c r="DX6" s="25">
        <f t="shared" si="14"/>
        <v>326554.68705189752</v>
      </c>
      <c r="DY6" s="25">
        <f t="shared" si="14"/>
        <v>324650.49162336643</v>
      </c>
      <c r="DZ6" s="25">
        <f t="shared" si="14"/>
        <v>322757.39987937507</v>
      </c>
      <c r="EA6" s="25">
        <f t="shared" si="14"/>
        <v>320875.34707246732</v>
      </c>
      <c r="EB6" s="25">
        <f t="shared" si="14"/>
        <v>319004.26883274002</v>
      </c>
      <c r="EC6" s="25">
        <f t="shared" si="14"/>
        <v>317144.10116564209</v>
      </c>
      <c r="ED6" s="25">
        <f t="shared" si="14"/>
        <v>315294.78044978518</v>
      </c>
      <c r="EE6" s="25">
        <f t="shared" si="14"/>
        <v>313456.24343476817</v>
      </c>
      <c r="EF6" s="25">
        <f t="shared" si="14"/>
        <v>311628.42723901354</v>
      </c>
      <c r="EG6" s="25">
        <f t="shared" si="14"/>
        <v>0</v>
      </c>
      <c r="EH6" s="25">
        <f t="shared" si="14"/>
        <v>0</v>
      </c>
      <c r="EI6" s="25">
        <f t="shared" si="14"/>
        <v>0</v>
      </c>
      <c r="EJ6" s="25">
        <f t="shared" si="14"/>
        <v>0</v>
      </c>
      <c r="EK6" s="25">
        <f t="shared" si="14"/>
        <v>0</v>
      </c>
      <c r="EL6" s="25">
        <f t="shared" si="14"/>
        <v>0</v>
      </c>
      <c r="EM6" s="25">
        <f t="shared" si="14"/>
        <v>0</v>
      </c>
      <c r="EN6" s="25">
        <f t="shared" si="14"/>
        <v>0</v>
      </c>
      <c r="EO6" s="25">
        <f t="shared" si="14"/>
        <v>0</v>
      </c>
      <c r="EP6" s="25">
        <f t="shared" si="14"/>
        <v>0</v>
      </c>
      <c r="EQ6" s="25">
        <f t="shared" ref="EQ6:HB6" si="15">EQ5/(1+$L$6)^EQ4</f>
        <v>0</v>
      </c>
      <c r="ER6" s="25">
        <f t="shared" si="15"/>
        <v>0</v>
      </c>
      <c r="ES6" s="25">
        <f t="shared" si="15"/>
        <v>0</v>
      </c>
      <c r="ET6" s="25">
        <f t="shared" si="15"/>
        <v>0</v>
      </c>
      <c r="EU6" s="25">
        <f t="shared" si="15"/>
        <v>0</v>
      </c>
      <c r="EV6" s="25">
        <f t="shared" si="15"/>
        <v>0</v>
      </c>
      <c r="EW6" s="25">
        <f t="shared" si="15"/>
        <v>0</v>
      </c>
      <c r="EX6" s="25">
        <f t="shared" si="15"/>
        <v>0</v>
      </c>
      <c r="EY6" s="25">
        <f t="shared" si="15"/>
        <v>0</v>
      </c>
      <c r="EZ6" s="25">
        <f t="shared" si="15"/>
        <v>0</v>
      </c>
      <c r="FA6" s="25">
        <f t="shared" si="15"/>
        <v>0</v>
      </c>
      <c r="FB6" s="25">
        <f t="shared" si="15"/>
        <v>0</v>
      </c>
      <c r="FC6" s="25">
        <f t="shared" si="15"/>
        <v>0</v>
      </c>
      <c r="FD6" s="25">
        <f t="shared" si="15"/>
        <v>0</v>
      </c>
      <c r="FE6" s="25">
        <f t="shared" si="15"/>
        <v>0</v>
      </c>
      <c r="FF6" s="25">
        <f t="shared" si="15"/>
        <v>0</v>
      </c>
      <c r="FG6" s="25">
        <f t="shared" si="15"/>
        <v>0</v>
      </c>
      <c r="FH6" s="25">
        <f t="shared" si="15"/>
        <v>0</v>
      </c>
      <c r="FI6" s="25">
        <f t="shared" si="15"/>
        <v>0</v>
      </c>
      <c r="FJ6" s="25">
        <f t="shared" si="15"/>
        <v>0</v>
      </c>
      <c r="FK6" s="25">
        <f t="shared" si="15"/>
        <v>0</v>
      </c>
      <c r="FL6" s="25">
        <f t="shared" si="15"/>
        <v>0</v>
      </c>
      <c r="FM6" s="25">
        <f t="shared" si="15"/>
        <v>0</v>
      </c>
      <c r="FN6" s="25">
        <f t="shared" si="15"/>
        <v>0</v>
      </c>
      <c r="FO6" s="25">
        <f t="shared" si="15"/>
        <v>0</v>
      </c>
      <c r="FP6" s="25">
        <f t="shared" si="15"/>
        <v>0</v>
      </c>
      <c r="FQ6" s="25">
        <f t="shared" si="15"/>
        <v>0</v>
      </c>
      <c r="FR6" s="25">
        <f t="shared" si="15"/>
        <v>0</v>
      </c>
      <c r="FS6" s="25">
        <f t="shared" si="15"/>
        <v>0</v>
      </c>
      <c r="FT6" s="25">
        <f t="shared" si="15"/>
        <v>0</v>
      </c>
      <c r="FU6" s="25">
        <f t="shared" si="15"/>
        <v>0</v>
      </c>
      <c r="FV6" s="25">
        <f t="shared" si="15"/>
        <v>0</v>
      </c>
      <c r="FW6" s="25">
        <f t="shared" si="15"/>
        <v>0</v>
      </c>
      <c r="FX6" s="25">
        <f t="shared" si="15"/>
        <v>0</v>
      </c>
      <c r="FY6" s="25">
        <f t="shared" si="15"/>
        <v>0</v>
      </c>
      <c r="FZ6" s="25">
        <f t="shared" si="15"/>
        <v>0</v>
      </c>
      <c r="GA6" s="25">
        <f t="shared" si="15"/>
        <v>0</v>
      </c>
      <c r="GB6" s="25">
        <f t="shared" si="15"/>
        <v>0</v>
      </c>
      <c r="GC6" s="25">
        <f t="shared" si="15"/>
        <v>0</v>
      </c>
      <c r="GD6" s="25">
        <f t="shared" si="15"/>
        <v>0</v>
      </c>
      <c r="GE6" s="25">
        <f t="shared" si="15"/>
        <v>0</v>
      </c>
      <c r="GF6" s="25">
        <f t="shared" si="15"/>
        <v>0</v>
      </c>
      <c r="GG6" s="25">
        <f t="shared" si="15"/>
        <v>0</v>
      </c>
      <c r="GH6" s="25">
        <f t="shared" si="15"/>
        <v>0</v>
      </c>
      <c r="GI6" s="25">
        <f t="shared" si="15"/>
        <v>0</v>
      </c>
      <c r="GJ6" s="25">
        <f t="shared" si="15"/>
        <v>0</v>
      </c>
      <c r="GK6" s="25">
        <f t="shared" si="15"/>
        <v>0</v>
      </c>
      <c r="GL6" s="25">
        <f t="shared" si="15"/>
        <v>0</v>
      </c>
      <c r="GM6" s="25">
        <f t="shared" si="15"/>
        <v>0</v>
      </c>
      <c r="GN6" s="25">
        <f t="shared" si="15"/>
        <v>0</v>
      </c>
      <c r="GO6" s="25">
        <f t="shared" si="15"/>
        <v>0</v>
      </c>
      <c r="GP6" s="25">
        <f t="shared" si="15"/>
        <v>0</v>
      </c>
      <c r="GQ6" s="25">
        <f t="shared" si="15"/>
        <v>0</v>
      </c>
      <c r="GR6" s="25">
        <f t="shared" si="15"/>
        <v>0</v>
      </c>
      <c r="GS6" s="25">
        <f t="shared" si="15"/>
        <v>0</v>
      </c>
      <c r="GT6" s="25">
        <f t="shared" si="15"/>
        <v>0</v>
      </c>
      <c r="GU6" s="25">
        <f t="shared" si="15"/>
        <v>0</v>
      </c>
      <c r="GV6" s="25">
        <f t="shared" si="15"/>
        <v>0</v>
      </c>
      <c r="GW6" s="25">
        <f t="shared" si="15"/>
        <v>0</v>
      </c>
      <c r="GX6" s="25">
        <f t="shared" si="15"/>
        <v>0</v>
      </c>
      <c r="GY6" s="25">
        <f t="shared" si="15"/>
        <v>0</v>
      </c>
      <c r="GZ6" s="25">
        <f t="shared" si="15"/>
        <v>0</v>
      </c>
      <c r="HA6" s="25">
        <f t="shared" si="15"/>
        <v>0</v>
      </c>
      <c r="HB6" s="25">
        <f t="shared" si="15"/>
        <v>0</v>
      </c>
      <c r="HC6" s="25">
        <f t="shared" ref="HC6:JN6" si="16">HC5/(1+$L$6)^HC4</f>
        <v>0</v>
      </c>
      <c r="HD6" s="25">
        <f t="shared" si="16"/>
        <v>0</v>
      </c>
      <c r="HE6" s="25">
        <f t="shared" si="16"/>
        <v>0</v>
      </c>
      <c r="HF6" s="25">
        <f t="shared" si="16"/>
        <v>0</v>
      </c>
      <c r="HG6" s="25">
        <f t="shared" si="16"/>
        <v>0</v>
      </c>
      <c r="HH6" s="25">
        <f t="shared" si="16"/>
        <v>0</v>
      </c>
      <c r="HI6" s="25">
        <f t="shared" si="16"/>
        <v>0</v>
      </c>
      <c r="HJ6" s="25">
        <f t="shared" si="16"/>
        <v>0</v>
      </c>
      <c r="HK6" s="25">
        <f t="shared" si="16"/>
        <v>0</v>
      </c>
      <c r="HL6" s="25">
        <f t="shared" si="16"/>
        <v>0</v>
      </c>
      <c r="HM6" s="25">
        <f t="shared" si="16"/>
        <v>0</v>
      </c>
      <c r="HN6" s="25">
        <f t="shared" si="16"/>
        <v>0</v>
      </c>
      <c r="HO6" s="25">
        <f t="shared" si="16"/>
        <v>0</v>
      </c>
      <c r="HP6" s="25">
        <f t="shared" si="16"/>
        <v>0</v>
      </c>
      <c r="HQ6" s="25">
        <f t="shared" si="16"/>
        <v>0</v>
      </c>
      <c r="HR6" s="25">
        <f t="shared" si="16"/>
        <v>0</v>
      </c>
      <c r="HS6" s="25">
        <f t="shared" si="16"/>
        <v>0</v>
      </c>
      <c r="HT6" s="25">
        <f t="shared" si="16"/>
        <v>0</v>
      </c>
      <c r="HU6" s="25">
        <f t="shared" si="16"/>
        <v>0</v>
      </c>
      <c r="HV6" s="25">
        <f t="shared" si="16"/>
        <v>0</v>
      </c>
      <c r="HW6" s="25">
        <f t="shared" si="16"/>
        <v>0</v>
      </c>
      <c r="HX6" s="25">
        <f t="shared" si="16"/>
        <v>0</v>
      </c>
      <c r="HY6" s="25">
        <f t="shared" si="16"/>
        <v>0</v>
      </c>
      <c r="HZ6" s="25">
        <f t="shared" si="16"/>
        <v>0</v>
      </c>
      <c r="IA6" s="25">
        <f t="shared" si="16"/>
        <v>0</v>
      </c>
      <c r="IB6" s="25">
        <f t="shared" si="16"/>
        <v>0</v>
      </c>
      <c r="IC6" s="25">
        <f t="shared" si="16"/>
        <v>0</v>
      </c>
      <c r="ID6" s="25">
        <f t="shared" si="16"/>
        <v>0</v>
      </c>
      <c r="IE6" s="25">
        <f t="shared" si="16"/>
        <v>0</v>
      </c>
      <c r="IF6" s="25">
        <f t="shared" si="16"/>
        <v>0</v>
      </c>
      <c r="IG6" s="25">
        <f t="shared" si="16"/>
        <v>0</v>
      </c>
      <c r="IH6" s="25">
        <f t="shared" si="16"/>
        <v>0</v>
      </c>
      <c r="II6" s="25">
        <f t="shared" si="16"/>
        <v>0</v>
      </c>
      <c r="IJ6" s="25">
        <f t="shared" si="16"/>
        <v>0</v>
      </c>
      <c r="IK6" s="25">
        <f t="shared" si="16"/>
        <v>0</v>
      </c>
      <c r="IL6" s="25">
        <f t="shared" si="16"/>
        <v>0</v>
      </c>
      <c r="IM6" s="25">
        <f t="shared" si="16"/>
        <v>0</v>
      </c>
      <c r="IN6" s="25">
        <f t="shared" si="16"/>
        <v>0</v>
      </c>
      <c r="IO6" s="25">
        <f t="shared" si="16"/>
        <v>0</v>
      </c>
      <c r="IP6" s="25">
        <f t="shared" si="16"/>
        <v>0</v>
      </c>
      <c r="IQ6" s="25">
        <f t="shared" si="16"/>
        <v>0</v>
      </c>
      <c r="IR6" s="25">
        <f t="shared" si="16"/>
        <v>0</v>
      </c>
      <c r="IS6" s="25">
        <f t="shared" si="16"/>
        <v>0</v>
      </c>
      <c r="IT6" s="25">
        <f t="shared" si="16"/>
        <v>0</v>
      </c>
      <c r="IU6" s="25">
        <f t="shared" si="16"/>
        <v>0</v>
      </c>
      <c r="IV6" s="25">
        <f t="shared" si="16"/>
        <v>0</v>
      </c>
      <c r="IW6" s="25">
        <f t="shared" si="16"/>
        <v>0</v>
      </c>
      <c r="IX6" s="25">
        <f t="shared" si="16"/>
        <v>0</v>
      </c>
      <c r="IY6" s="25">
        <f t="shared" si="16"/>
        <v>0</v>
      </c>
      <c r="IZ6" s="25">
        <f t="shared" si="16"/>
        <v>0</v>
      </c>
      <c r="JA6" s="25">
        <f t="shared" si="16"/>
        <v>0</v>
      </c>
      <c r="JB6" s="25">
        <f t="shared" si="16"/>
        <v>0</v>
      </c>
      <c r="JC6" s="25">
        <f t="shared" si="16"/>
        <v>0</v>
      </c>
      <c r="JD6" s="25">
        <f t="shared" si="16"/>
        <v>0</v>
      </c>
      <c r="JE6" s="25">
        <f t="shared" si="16"/>
        <v>0</v>
      </c>
      <c r="JF6" s="25">
        <f t="shared" si="16"/>
        <v>0</v>
      </c>
      <c r="JG6" s="25">
        <f t="shared" si="16"/>
        <v>0</v>
      </c>
      <c r="JH6" s="25">
        <f t="shared" si="16"/>
        <v>0</v>
      </c>
      <c r="JI6" s="25">
        <f t="shared" si="16"/>
        <v>0</v>
      </c>
      <c r="JJ6" s="25">
        <f t="shared" si="16"/>
        <v>0</v>
      </c>
      <c r="JK6" s="25">
        <f t="shared" si="16"/>
        <v>0</v>
      </c>
      <c r="JL6" s="25">
        <f t="shared" si="16"/>
        <v>0</v>
      </c>
      <c r="JM6" s="25">
        <f t="shared" si="16"/>
        <v>0</v>
      </c>
      <c r="JN6" s="25">
        <f t="shared" si="16"/>
        <v>0</v>
      </c>
      <c r="JO6" s="25">
        <f t="shared" ref="JO6:LE6" si="17">JO5/(1+$L$6)^JO4</f>
        <v>0</v>
      </c>
      <c r="JP6" s="25">
        <f t="shared" si="17"/>
        <v>0</v>
      </c>
      <c r="JQ6" s="25">
        <f t="shared" si="17"/>
        <v>0</v>
      </c>
      <c r="JR6" s="25">
        <f t="shared" si="17"/>
        <v>0</v>
      </c>
      <c r="JS6" s="25">
        <f t="shared" si="17"/>
        <v>0</v>
      </c>
      <c r="JT6" s="25">
        <f t="shared" si="17"/>
        <v>0</v>
      </c>
      <c r="JU6" s="25">
        <f t="shared" si="17"/>
        <v>0</v>
      </c>
      <c r="JV6" s="25">
        <f t="shared" si="17"/>
        <v>0</v>
      </c>
      <c r="JW6" s="25">
        <f t="shared" si="17"/>
        <v>0</v>
      </c>
      <c r="JX6" s="25">
        <f t="shared" si="17"/>
        <v>0</v>
      </c>
      <c r="JY6" s="25">
        <f t="shared" si="17"/>
        <v>0</v>
      </c>
      <c r="JZ6" s="25">
        <f t="shared" si="17"/>
        <v>0</v>
      </c>
      <c r="KA6" s="25">
        <f t="shared" si="17"/>
        <v>0</v>
      </c>
      <c r="KB6" s="25">
        <f t="shared" si="17"/>
        <v>0</v>
      </c>
      <c r="KC6" s="25">
        <f t="shared" si="17"/>
        <v>0</v>
      </c>
      <c r="KD6" s="25">
        <f t="shared" si="17"/>
        <v>0</v>
      </c>
      <c r="KE6" s="25">
        <f t="shared" si="17"/>
        <v>0</v>
      </c>
      <c r="KF6" s="25">
        <f t="shared" si="17"/>
        <v>0</v>
      </c>
      <c r="KG6" s="25">
        <f t="shared" si="17"/>
        <v>0</v>
      </c>
      <c r="KH6" s="25">
        <f t="shared" si="17"/>
        <v>0</v>
      </c>
      <c r="KI6" s="25">
        <f t="shared" si="17"/>
        <v>0</v>
      </c>
      <c r="KJ6" s="25">
        <f t="shared" si="17"/>
        <v>0</v>
      </c>
      <c r="KK6" s="25">
        <f t="shared" si="17"/>
        <v>0</v>
      </c>
      <c r="KL6" s="25">
        <f t="shared" si="17"/>
        <v>0</v>
      </c>
      <c r="KM6" s="25">
        <f t="shared" si="17"/>
        <v>0</v>
      </c>
      <c r="KN6" s="25">
        <f t="shared" si="17"/>
        <v>0</v>
      </c>
      <c r="KO6" s="25">
        <f t="shared" si="17"/>
        <v>0</v>
      </c>
      <c r="KP6" s="25">
        <f t="shared" si="17"/>
        <v>0</v>
      </c>
      <c r="KQ6" s="25">
        <f t="shared" si="17"/>
        <v>0</v>
      </c>
      <c r="KR6" s="25">
        <f t="shared" si="17"/>
        <v>0</v>
      </c>
      <c r="KS6" s="25">
        <f t="shared" si="17"/>
        <v>0</v>
      </c>
      <c r="KT6" s="25">
        <f t="shared" si="17"/>
        <v>0</v>
      </c>
      <c r="KU6" s="25">
        <f t="shared" si="17"/>
        <v>0</v>
      </c>
      <c r="KV6" s="25">
        <f t="shared" si="17"/>
        <v>0</v>
      </c>
      <c r="KW6" s="25">
        <f t="shared" si="17"/>
        <v>0</v>
      </c>
      <c r="KX6" s="25">
        <f t="shared" si="17"/>
        <v>0</v>
      </c>
      <c r="KY6" s="25">
        <f t="shared" si="17"/>
        <v>0</v>
      </c>
      <c r="KZ6" s="25">
        <f t="shared" si="17"/>
        <v>0</v>
      </c>
      <c r="LA6" s="25">
        <f t="shared" si="17"/>
        <v>0</v>
      </c>
      <c r="LB6" s="25">
        <f t="shared" si="17"/>
        <v>0</v>
      </c>
      <c r="LC6" s="25">
        <f t="shared" si="17"/>
        <v>0</v>
      </c>
      <c r="LD6" s="25">
        <f t="shared" si="17"/>
        <v>0</v>
      </c>
      <c r="LE6" s="25">
        <f t="shared" si="17"/>
        <v>0</v>
      </c>
      <c r="AEI6" s="4"/>
      <c r="XFB6" s="76">
        <v>1.4E-3</v>
      </c>
      <c r="XFC6" s="6">
        <v>4</v>
      </c>
      <c r="XFD6" s="53">
        <v>4</v>
      </c>
    </row>
    <row r="7" spans="1:828 16382:16384" x14ac:dyDescent="0.35">
      <c r="I7" s="43"/>
      <c r="J7" s="9" t="s">
        <v>15</v>
      </c>
      <c r="K7" s="9" t="s">
        <v>16</v>
      </c>
      <c r="L7" s="15">
        <v>120</v>
      </c>
      <c r="M7" s="47"/>
      <c r="N7" s="47"/>
      <c r="O7" s="22">
        <f t="shared" si="7"/>
        <v>75000000</v>
      </c>
      <c r="P7" s="26" t="s">
        <v>17</v>
      </c>
      <c r="Q7" s="27">
        <f>IF(Q3&lt;=$L$8,0,IF(Q3&lt;=SUM($L$7:$L$8),$L$3*$L$5,0))</f>
        <v>0</v>
      </c>
      <c r="R7" s="27">
        <f t="shared" ref="R7:CC7" si="18">IF(R3&lt;=$L$8,0,IF(R3&lt;=SUM($L$7:$L$8),$L$3*$L$5,0))</f>
        <v>0</v>
      </c>
      <c r="S7" s="27">
        <f t="shared" si="18"/>
        <v>0</v>
      </c>
      <c r="T7" s="27">
        <f t="shared" si="18"/>
        <v>0</v>
      </c>
      <c r="U7" s="27">
        <f t="shared" si="18"/>
        <v>0</v>
      </c>
      <c r="V7" s="27">
        <f t="shared" si="18"/>
        <v>0</v>
      </c>
      <c r="W7" s="27">
        <f t="shared" si="18"/>
        <v>625000</v>
      </c>
      <c r="X7" s="27">
        <f t="shared" si="18"/>
        <v>625000</v>
      </c>
      <c r="Y7" s="27">
        <f t="shared" si="18"/>
        <v>625000</v>
      </c>
      <c r="Z7" s="27">
        <f t="shared" si="18"/>
        <v>625000</v>
      </c>
      <c r="AA7" s="27">
        <f t="shared" si="18"/>
        <v>625000</v>
      </c>
      <c r="AB7" s="27">
        <f t="shared" si="18"/>
        <v>625000</v>
      </c>
      <c r="AC7" s="27">
        <f t="shared" si="18"/>
        <v>625000</v>
      </c>
      <c r="AD7" s="27">
        <f t="shared" si="18"/>
        <v>625000</v>
      </c>
      <c r="AE7" s="27">
        <f t="shared" si="18"/>
        <v>625000</v>
      </c>
      <c r="AF7" s="27">
        <f t="shared" si="18"/>
        <v>625000</v>
      </c>
      <c r="AG7" s="27">
        <f t="shared" si="18"/>
        <v>625000</v>
      </c>
      <c r="AH7" s="27">
        <f t="shared" si="18"/>
        <v>625000</v>
      </c>
      <c r="AI7" s="27">
        <f t="shared" si="18"/>
        <v>625000</v>
      </c>
      <c r="AJ7" s="27">
        <f t="shared" si="18"/>
        <v>625000</v>
      </c>
      <c r="AK7" s="27">
        <f t="shared" si="18"/>
        <v>625000</v>
      </c>
      <c r="AL7" s="27">
        <f t="shared" si="18"/>
        <v>625000</v>
      </c>
      <c r="AM7" s="27">
        <f t="shared" si="18"/>
        <v>625000</v>
      </c>
      <c r="AN7" s="27">
        <f t="shared" si="18"/>
        <v>625000</v>
      </c>
      <c r="AO7" s="27">
        <f t="shared" si="18"/>
        <v>625000</v>
      </c>
      <c r="AP7" s="27">
        <f t="shared" si="18"/>
        <v>625000</v>
      </c>
      <c r="AQ7" s="27">
        <f t="shared" si="18"/>
        <v>625000</v>
      </c>
      <c r="AR7" s="27">
        <f t="shared" si="18"/>
        <v>625000</v>
      </c>
      <c r="AS7" s="27">
        <f t="shared" si="18"/>
        <v>625000</v>
      </c>
      <c r="AT7" s="27">
        <f t="shared" si="18"/>
        <v>625000</v>
      </c>
      <c r="AU7" s="27">
        <f t="shared" si="18"/>
        <v>625000</v>
      </c>
      <c r="AV7" s="27">
        <f t="shared" si="18"/>
        <v>625000</v>
      </c>
      <c r="AW7" s="27">
        <f t="shared" si="18"/>
        <v>625000</v>
      </c>
      <c r="AX7" s="27">
        <f t="shared" si="18"/>
        <v>625000</v>
      </c>
      <c r="AY7" s="27">
        <f t="shared" si="18"/>
        <v>625000</v>
      </c>
      <c r="AZ7" s="27">
        <f t="shared" si="18"/>
        <v>625000</v>
      </c>
      <c r="BA7" s="27">
        <f t="shared" si="18"/>
        <v>625000</v>
      </c>
      <c r="BB7" s="27">
        <f t="shared" si="18"/>
        <v>625000</v>
      </c>
      <c r="BC7" s="27">
        <f t="shared" si="18"/>
        <v>625000</v>
      </c>
      <c r="BD7" s="27">
        <f t="shared" si="18"/>
        <v>625000</v>
      </c>
      <c r="BE7" s="27">
        <f t="shared" si="18"/>
        <v>625000</v>
      </c>
      <c r="BF7" s="27">
        <f t="shared" si="18"/>
        <v>625000</v>
      </c>
      <c r="BG7" s="27">
        <f t="shared" si="18"/>
        <v>625000</v>
      </c>
      <c r="BH7" s="27">
        <f t="shared" si="18"/>
        <v>625000</v>
      </c>
      <c r="BI7" s="27">
        <f t="shared" si="18"/>
        <v>625000</v>
      </c>
      <c r="BJ7" s="27">
        <f t="shared" si="18"/>
        <v>625000</v>
      </c>
      <c r="BK7" s="27">
        <f t="shared" si="18"/>
        <v>625000</v>
      </c>
      <c r="BL7" s="27">
        <f t="shared" si="18"/>
        <v>625000</v>
      </c>
      <c r="BM7" s="27">
        <f t="shared" si="18"/>
        <v>625000</v>
      </c>
      <c r="BN7" s="27">
        <f t="shared" si="18"/>
        <v>625000</v>
      </c>
      <c r="BO7" s="27">
        <f t="shared" si="18"/>
        <v>625000</v>
      </c>
      <c r="BP7" s="27">
        <f t="shared" si="18"/>
        <v>625000</v>
      </c>
      <c r="BQ7" s="27">
        <f t="shared" si="18"/>
        <v>625000</v>
      </c>
      <c r="BR7" s="27">
        <f t="shared" si="18"/>
        <v>625000</v>
      </c>
      <c r="BS7" s="27">
        <f t="shared" si="18"/>
        <v>625000</v>
      </c>
      <c r="BT7" s="27">
        <f t="shared" si="18"/>
        <v>625000</v>
      </c>
      <c r="BU7" s="27">
        <f t="shared" si="18"/>
        <v>625000</v>
      </c>
      <c r="BV7" s="27">
        <f t="shared" si="18"/>
        <v>625000</v>
      </c>
      <c r="BW7" s="27">
        <f t="shared" si="18"/>
        <v>625000</v>
      </c>
      <c r="BX7" s="27">
        <f t="shared" si="18"/>
        <v>625000</v>
      </c>
      <c r="BY7" s="27">
        <f t="shared" si="18"/>
        <v>625000</v>
      </c>
      <c r="BZ7" s="27">
        <f t="shared" si="18"/>
        <v>625000</v>
      </c>
      <c r="CA7" s="27">
        <f t="shared" si="18"/>
        <v>625000</v>
      </c>
      <c r="CB7" s="27">
        <f t="shared" si="18"/>
        <v>625000</v>
      </c>
      <c r="CC7" s="27">
        <f t="shared" si="18"/>
        <v>625000</v>
      </c>
      <c r="CD7" s="27">
        <f t="shared" ref="CD7:EO7" si="19">IF(CD3&lt;=$L$8,0,IF(CD3&lt;=SUM($L$7:$L$8),$L$3*$L$5,0))</f>
        <v>625000</v>
      </c>
      <c r="CE7" s="27">
        <f t="shared" si="19"/>
        <v>625000</v>
      </c>
      <c r="CF7" s="27">
        <f t="shared" si="19"/>
        <v>625000</v>
      </c>
      <c r="CG7" s="27">
        <f t="shared" si="19"/>
        <v>625000</v>
      </c>
      <c r="CH7" s="27">
        <f t="shared" si="19"/>
        <v>625000</v>
      </c>
      <c r="CI7" s="27">
        <f t="shared" si="19"/>
        <v>625000</v>
      </c>
      <c r="CJ7" s="27">
        <f t="shared" si="19"/>
        <v>625000</v>
      </c>
      <c r="CK7" s="27">
        <f t="shared" si="19"/>
        <v>625000</v>
      </c>
      <c r="CL7" s="27">
        <f t="shared" si="19"/>
        <v>625000</v>
      </c>
      <c r="CM7" s="27">
        <f t="shared" si="19"/>
        <v>625000</v>
      </c>
      <c r="CN7" s="27">
        <f t="shared" si="19"/>
        <v>625000</v>
      </c>
      <c r="CO7" s="27">
        <f t="shared" si="19"/>
        <v>625000</v>
      </c>
      <c r="CP7" s="27">
        <f t="shared" si="19"/>
        <v>625000</v>
      </c>
      <c r="CQ7" s="27">
        <f t="shared" si="19"/>
        <v>625000</v>
      </c>
      <c r="CR7" s="27">
        <f t="shared" si="19"/>
        <v>625000</v>
      </c>
      <c r="CS7" s="27">
        <f t="shared" si="19"/>
        <v>625000</v>
      </c>
      <c r="CT7" s="27">
        <f t="shared" si="19"/>
        <v>625000</v>
      </c>
      <c r="CU7" s="27">
        <f t="shared" si="19"/>
        <v>625000</v>
      </c>
      <c r="CV7" s="27">
        <f t="shared" si="19"/>
        <v>625000</v>
      </c>
      <c r="CW7" s="27">
        <f t="shared" si="19"/>
        <v>625000</v>
      </c>
      <c r="CX7" s="27">
        <f t="shared" si="19"/>
        <v>625000</v>
      </c>
      <c r="CY7" s="27">
        <f t="shared" si="19"/>
        <v>625000</v>
      </c>
      <c r="CZ7" s="27">
        <f t="shared" si="19"/>
        <v>625000</v>
      </c>
      <c r="DA7" s="27">
        <f t="shared" si="19"/>
        <v>625000</v>
      </c>
      <c r="DB7" s="27">
        <f t="shared" si="19"/>
        <v>625000</v>
      </c>
      <c r="DC7" s="27">
        <f t="shared" si="19"/>
        <v>625000</v>
      </c>
      <c r="DD7" s="27">
        <f t="shared" si="19"/>
        <v>625000</v>
      </c>
      <c r="DE7" s="27">
        <f t="shared" si="19"/>
        <v>625000</v>
      </c>
      <c r="DF7" s="27">
        <f t="shared" si="19"/>
        <v>625000</v>
      </c>
      <c r="DG7" s="27">
        <f t="shared" si="19"/>
        <v>625000</v>
      </c>
      <c r="DH7" s="27">
        <f t="shared" si="19"/>
        <v>625000</v>
      </c>
      <c r="DI7" s="27">
        <f t="shared" si="19"/>
        <v>625000</v>
      </c>
      <c r="DJ7" s="27">
        <f t="shared" si="19"/>
        <v>625000</v>
      </c>
      <c r="DK7" s="27">
        <f t="shared" si="19"/>
        <v>625000</v>
      </c>
      <c r="DL7" s="27">
        <f t="shared" si="19"/>
        <v>625000</v>
      </c>
      <c r="DM7" s="27">
        <f t="shared" si="19"/>
        <v>625000</v>
      </c>
      <c r="DN7" s="27">
        <f t="shared" si="19"/>
        <v>625000</v>
      </c>
      <c r="DO7" s="27">
        <f t="shared" si="19"/>
        <v>625000</v>
      </c>
      <c r="DP7" s="27">
        <f t="shared" si="19"/>
        <v>625000</v>
      </c>
      <c r="DQ7" s="27">
        <f t="shared" si="19"/>
        <v>625000</v>
      </c>
      <c r="DR7" s="27">
        <f t="shared" si="19"/>
        <v>625000</v>
      </c>
      <c r="DS7" s="27">
        <f t="shared" si="19"/>
        <v>625000</v>
      </c>
      <c r="DT7" s="27">
        <f t="shared" si="19"/>
        <v>625000</v>
      </c>
      <c r="DU7" s="27">
        <f t="shared" si="19"/>
        <v>625000</v>
      </c>
      <c r="DV7" s="27">
        <f t="shared" si="19"/>
        <v>625000</v>
      </c>
      <c r="DW7" s="27">
        <f t="shared" si="19"/>
        <v>625000</v>
      </c>
      <c r="DX7" s="27">
        <f t="shared" si="19"/>
        <v>625000</v>
      </c>
      <c r="DY7" s="27">
        <f t="shared" si="19"/>
        <v>625000</v>
      </c>
      <c r="DZ7" s="27">
        <f t="shared" si="19"/>
        <v>625000</v>
      </c>
      <c r="EA7" s="27">
        <f t="shared" si="19"/>
        <v>625000</v>
      </c>
      <c r="EB7" s="27">
        <f t="shared" si="19"/>
        <v>625000</v>
      </c>
      <c r="EC7" s="27">
        <f t="shared" si="19"/>
        <v>625000</v>
      </c>
      <c r="ED7" s="27">
        <f t="shared" si="19"/>
        <v>625000</v>
      </c>
      <c r="EE7" s="27">
        <f t="shared" si="19"/>
        <v>625000</v>
      </c>
      <c r="EF7" s="27">
        <f t="shared" si="19"/>
        <v>625000</v>
      </c>
      <c r="EG7" s="27">
        <f t="shared" si="19"/>
        <v>625000</v>
      </c>
      <c r="EH7" s="27">
        <f t="shared" si="19"/>
        <v>625000</v>
      </c>
      <c r="EI7" s="27">
        <f t="shared" si="19"/>
        <v>625000</v>
      </c>
      <c r="EJ7" s="27">
        <f t="shared" si="19"/>
        <v>625000</v>
      </c>
      <c r="EK7" s="27">
        <f t="shared" si="19"/>
        <v>625000</v>
      </c>
      <c r="EL7" s="27">
        <f t="shared" si="19"/>
        <v>625000</v>
      </c>
      <c r="EM7" s="27">
        <f t="shared" si="19"/>
        <v>0</v>
      </c>
      <c r="EN7" s="27">
        <f t="shared" si="19"/>
        <v>0</v>
      </c>
      <c r="EO7" s="27">
        <f t="shared" si="19"/>
        <v>0</v>
      </c>
      <c r="EP7" s="27">
        <f t="shared" ref="EP7:HA7" si="20">IF(EP3&lt;=$L$8,0,IF(EP3&lt;=SUM($L$7:$L$8),$L$3*$L$5,0))</f>
        <v>0</v>
      </c>
      <c r="EQ7" s="27">
        <f t="shared" si="20"/>
        <v>0</v>
      </c>
      <c r="ER7" s="27">
        <f t="shared" si="20"/>
        <v>0</v>
      </c>
      <c r="ES7" s="27">
        <f t="shared" si="20"/>
        <v>0</v>
      </c>
      <c r="ET7" s="27">
        <f t="shared" si="20"/>
        <v>0</v>
      </c>
      <c r="EU7" s="27">
        <f t="shared" si="20"/>
        <v>0</v>
      </c>
      <c r="EV7" s="27">
        <f t="shared" si="20"/>
        <v>0</v>
      </c>
      <c r="EW7" s="27">
        <f t="shared" si="20"/>
        <v>0</v>
      </c>
      <c r="EX7" s="27">
        <f t="shared" si="20"/>
        <v>0</v>
      </c>
      <c r="EY7" s="27">
        <f t="shared" si="20"/>
        <v>0</v>
      </c>
      <c r="EZ7" s="27">
        <f t="shared" si="20"/>
        <v>0</v>
      </c>
      <c r="FA7" s="27">
        <f t="shared" si="20"/>
        <v>0</v>
      </c>
      <c r="FB7" s="27">
        <f t="shared" si="20"/>
        <v>0</v>
      </c>
      <c r="FC7" s="27">
        <f t="shared" si="20"/>
        <v>0</v>
      </c>
      <c r="FD7" s="27">
        <f t="shared" si="20"/>
        <v>0</v>
      </c>
      <c r="FE7" s="27">
        <f t="shared" si="20"/>
        <v>0</v>
      </c>
      <c r="FF7" s="27">
        <f t="shared" si="20"/>
        <v>0</v>
      </c>
      <c r="FG7" s="27">
        <f t="shared" si="20"/>
        <v>0</v>
      </c>
      <c r="FH7" s="27">
        <f t="shared" si="20"/>
        <v>0</v>
      </c>
      <c r="FI7" s="27">
        <f t="shared" si="20"/>
        <v>0</v>
      </c>
      <c r="FJ7" s="27">
        <f t="shared" si="20"/>
        <v>0</v>
      </c>
      <c r="FK7" s="27">
        <f t="shared" si="20"/>
        <v>0</v>
      </c>
      <c r="FL7" s="27">
        <f t="shared" si="20"/>
        <v>0</v>
      </c>
      <c r="FM7" s="27">
        <f t="shared" si="20"/>
        <v>0</v>
      </c>
      <c r="FN7" s="27">
        <f t="shared" si="20"/>
        <v>0</v>
      </c>
      <c r="FO7" s="27">
        <f t="shared" si="20"/>
        <v>0</v>
      </c>
      <c r="FP7" s="27">
        <f t="shared" si="20"/>
        <v>0</v>
      </c>
      <c r="FQ7" s="27">
        <f t="shared" si="20"/>
        <v>0</v>
      </c>
      <c r="FR7" s="27">
        <f t="shared" si="20"/>
        <v>0</v>
      </c>
      <c r="FS7" s="27">
        <f t="shared" si="20"/>
        <v>0</v>
      </c>
      <c r="FT7" s="27">
        <f t="shared" si="20"/>
        <v>0</v>
      </c>
      <c r="FU7" s="27">
        <f t="shared" si="20"/>
        <v>0</v>
      </c>
      <c r="FV7" s="27">
        <f t="shared" si="20"/>
        <v>0</v>
      </c>
      <c r="FW7" s="27">
        <f t="shared" si="20"/>
        <v>0</v>
      </c>
      <c r="FX7" s="27">
        <f t="shared" si="20"/>
        <v>0</v>
      </c>
      <c r="FY7" s="27">
        <f t="shared" si="20"/>
        <v>0</v>
      </c>
      <c r="FZ7" s="27">
        <f t="shared" si="20"/>
        <v>0</v>
      </c>
      <c r="GA7" s="27">
        <f t="shared" si="20"/>
        <v>0</v>
      </c>
      <c r="GB7" s="27">
        <f t="shared" si="20"/>
        <v>0</v>
      </c>
      <c r="GC7" s="27">
        <f t="shared" si="20"/>
        <v>0</v>
      </c>
      <c r="GD7" s="27">
        <f t="shared" si="20"/>
        <v>0</v>
      </c>
      <c r="GE7" s="27">
        <f t="shared" si="20"/>
        <v>0</v>
      </c>
      <c r="GF7" s="27">
        <f t="shared" si="20"/>
        <v>0</v>
      </c>
      <c r="GG7" s="27">
        <f t="shared" si="20"/>
        <v>0</v>
      </c>
      <c r="GH7" s="27">
        <f t="shared" si="20"/>
        <v>0</v>
      </c>
      <c r="GI7" s="27">
        <f t="shared" si="20"/>
        <v>0</v>
      </c>
      <c r="GJ7" s="27">
        <f t="shared" si="20"/>
        <v>0</v>
      </c>
      <c r="GK7" s="27">
        <f t="shared" si="20"/>
        <v>0</v>
      </c>
      <c r="GL7" s="27">
        <f t="shared" si="20"/>
        <v>0</v>
      </c>
      <c r="GM7" s="27">
        <f t="shared" si="20"/>
        <v>0</v>
      </c>
      <c r="GN7" s="27">
        <f t="shared" si="20"/>
        <v>0</v>
      </c>
      <c r="GO7" s="27">
        <f t="shared" si="20"/>
        <v>0</v>
      </c>
      <c r="GP7" s="27">
        <f t="shared" si="20"/>
        <v>0</v>
      </c>
      <c r="GQ7" s="27">
        <f t="shared" si="20"/>
        <v>0</v>
      </c>
      <c r="GR7" s="27">
        <f t="shared" si="20"/>
        <v>0</v>
      </c>
      <c r="GS7" s="27">
        <f t="shared" si="20"/>
        <v>0</v>
      </c>
      <c r="GT7" s="27">
        <f t="shared" si="20"/>
        <v>0</v>
      </c>
      <c r="GU7" s="27">
        <f t="shared" si="20"/>
        <v>0</v>
      </c>
      <c r="GV7" s="27">
        <f t="shared" si="20"/>
        <v>0</v>
      </c>
      <c r="GW7" s="27">
        <f t="shared" si="20"/>
        <v>0</v>
      </c>
      <c r="GX7" s="27">
        <f t="shared" si="20"/>
        <v>0</v>
      </c>
      <c r="GY7" s="27">
        <f t="shared" si="20"/>
        <v>0</v>
      </c>
      <c r="GZ7" s="27">
        <f t="shared" si="20"/>
        <v>0</v>
      </c>
      <c r="HA7" s="27">
        <f t="shared" si="20"/>
        <v>0</v>
      </c>
      <c r="HB7" s="27">
        <f t="shared" ref="HB7:JM7" si="21">IF(HB3&lt;=$L$8,0,IF(HB3&lt;=SUM($L$7:$L$8),$L$3*$L$5,0))</f>
        <v>0</v>
      </c>
      <c r="HC7" s="27">
        <f t="shared" si="21"/>
        <v>0</v>
      </c>
      <c r="HD7" s="27">
        <f t="shared" si="21"/>
        <v>0</v>
      </c>
      <c r="HE7" s="27">
        <f t="shared" si="21"/>
        <v>0</v>
      </c>
      <c r="HF7" s="27">
        <f t="shared" si="21"/>
        <v>0</v>
      </c>
      <c r="HG7" s="27">
        <f t="shared" si="21"/>
        <v>0</v>
      </c>
      <c r="HH7" s="27">
        <f t="shared" si="21"/>
        <v>0</v>
      </c>
      <c r="HI7" s="27">
        <f t="shared" si="21"/>
        <v>0</v>
      </c>
      <c r="HJ7" s="27">
        <f t="shared" si="21"/>
        <v>0</v>
      </c>
      <c r="HK7" s="27">
        <f t="shared" si="21"/>
        <v>0</v>
      </c>
      <c r="HL7" s="27">
        <f t="shared" si="21"/>
        <v>0</v>
      </c>
      <c r="HM7" s="27">
        <f t="shared" si="21"/>
        <v>0</v>
      </c>
      <c r="HN7" s="27">
        <f t="shared" si="21"/>
        <v>0</v>
      </c>
      <c r="HO7" s="27">
        <f t="shared" si="21"/>
        <v>0</v>
      </c>
      <c r="HP7" s="27">
        <f t="shared" si="21"/>
        <v>0</v>
      </c>
      <c r="HQ7" s="27">
        <f t="shared" si="21"/>
        <v>0</v>
      </c>
      <c r="HR7" s="27">
        <f t="shared" si="21"/>
        <v>0</v>
      </c>
      <c r="HS7" s="27">
        <f t="shared" si="21"/>
        <v>0</v>
      </c>
      <c r="HT7" s="27">
        <f t="shared" si="21"/>
        <v>0</v>
      </c>
      <c r="HU7" s="27">
        <f t="shared" si="21"/>
        <v>0</v>
      </c>
      <c r="HV7" s="27">
        <f t="shared" si="21"/>
        <v>0</v>
      </c>
      <c r="HW7" s="27">
        <f t="shared" si="21"/>
        <v>0</v>
      </c>
      <c r="HX7" s="27">
        <f t="shared" si="21"/>
        <v>0</v>
      </c>
      <c r="HY7" s="27">
        <f t="shared" si="21"/>
        <v>0</v>
      </c>
      <c r="HZ7" s="27">
        <f t="shared" si="21"/>
        <v>0</v>
      </c>
      <c r="IA7" s="27">
        <f t="shared" si="21"/>
        <v>0</v>
      </c>
      <c r="IB7" s="27">
        <f t="shared" si="21"/>
        <v>0</v>
      </c>
      <c r="IC7" s="27">
        <f t="shared" si="21"/>
        <v>0</v>
      </c>
      <c r="ID7" s="27">
        <f t="shared" si="21"/>
        <v>0</v>
      </c>
      <c r="IE7" s="27">
        <f t="shared" si="21"/>
        <v>0</v>
      </c>
      <c r="IF7" s="27">
        <f t="shared" si="21"/>
        <v>0</v>
      </c>
      <c r="IG7" s="27">
        <f t="shared" si="21"/>
        <v>0</v>
      </c>
      <c r="IH7" s="27">
        <f t="shared" si="21"/>
        <v>0</v>
      </c>
      <c r="II7" s="27">
        <f t="shared" si="21"/>
        <v>0</v>
      </c>
      <c r="IJ7" s="27">
        <f t="shared" si="21"/>
        <v>0</v>
      </c>
      <c r="IK7" s="27">
        <f t="shared" si="21"/>
        <v>0</v>
      </c>
      <c r="IL7" s="27">
        <f t="shared" si="21"/>
        <v>0</v>
      </c>
      <c r="IM7" s="27">
        <f t="shared" si="21"/>
        <v>0</v>
      </c>
      <c r="IN7" s="27">
        <f t="shared" si="21"/>
        <v>0</v>
      </c>
      <c r="IO7" s="27">
        <f t="shared" si="21"/>
        <v>0</v>
      </c>
      <c r="IP7" s="27">
        <f t="shared" si="21"/>
        <v>0</v>
      </c>
      <c r="IQ7" s="27">
        <f t="shared" si="21"/>
        <v>0</v>
      </c>
      <c r="IR7" s="27">
        <f t="shared" si="21"/>
        <v>0</v>
      </c>
      <c r="IS7" s="27">
        <f t="shared" si="21"/>
        <v>0</v>
      </c>
      <c r="IT7" s="27">
        <f t="shared" si="21"/>
        <v>0</v>
      </c>
      <c r="IU7" s="27">
        <f t="shared" si="21"/>
        <v>0</v>
      </c>
      <c r="IV7" s="27">
        <f t="shared" si="21"/>
        <v>0</v>
      </c>
      <c r="IW7" s="27">
        <f t="shared" si="21"/>
        <v>0</v>
      </c>
      <c r="IX7" s="27">
        <f t="shared" si="21"/>
        <v>0</v>
      </c>
      <c r="IY7" s="27">
        <f t="shared" si="21"/>
        <v>0</v>
      </c>
      <c r="IZ7" s="27">
        <f t="shared" si="21"/>
        <v>0</v>
      </c>
      <c r="JA7" s="27">
        <f t="shared" si="21"/>
        <v>0</v>
      </c>
      <c r="JB7" s="27">
        <f t="shared" si="21"/>
        <v>0</v>
      </c>
      <c r="JC7" s="27">
        <f t="shared" si="21"/>
        <v>0</v>
      </c>
      <c r="JD7" s="27">
        <f t="shared" si="21"/>
        <v>0</v>
      </c>
      <c r="JE7" s="27">
        <f t="shared" si="21"/>
        <v>0</v>
      </c>
      <c r="JF7" s="27">
        <f t="shared" si="21"/>
        <v>0</v>
      </c>
      <c r="JG7" s="27">
        <f t="shared" si="21"/>
        <v>0</v>
      </c>
      <c r="JH7" s="27">
        <f t="shared" si="21"/>
        <v>0</v>
      </c>
      <c r="JI7" s="27">
        <f t="shared" si="21"/>
        <v>0</v>
      </c>
      <c r="JJ7" s="27">
        <f t="shared" si="21"/>
        <v>0</v>
      </c>
      <c r="JK7" s="27">
        <f t="shared" si="21"/>
        <v>0</v>
      </c>
      <c r="JL7" s="27">
        <f t="shared" si="21"/>
        <v>0</v>
      </c>
      <c r="JM7" s="27">
        <f t="shared" si="21"/>
        <v>0</v>
      </c>
      <c r="JN7" s="27">
        <f t="shared" ref="JN7:LE7" si="22">IF(JN3&lt;=$L$8,0,IF(JN3&lt;=SUM($L$7:$L$8),$L$3*$L$5,0))</f>
        <v>0</v>
      </c>
      <c r="JO7" s="27">
        <f t="shared" si="22"/>
        <v>0</v>
      </c>
      <c r="JP7" s="27">
        <f t="shared" si="22"/>
        <v>0</v>
      </c>
      <c r="JQ7" s="27">
        <f t="shared" si="22"/>
        <v>0</v>
      </c>
      <c r="JR7" s="27">
        <f t="shared" si="22"/>
        <v>0</v>
      </c>
      <c r="JS7" s="27">
        <f t="shared" si="22"/>
        <v>0</v>
      </c>
      <c r="JT7" s="27">
        <f t="shared" si="22"/>
        <v>0</v>
      </c>
      <c r="JU7" s="27">
        <f t="shared" si="22"/>
        <v>0</v>
      </c>
      <c r="JV7" s="27">
        <f t="shared" si="22"/>
        <v>0</v>
      </c>
      <c r="JW7" s="27">
        <f t="shared" si="22"/>
        <v>0</v>
      </c>
      <c r="JX7" s="27">
        <f t="shared" si="22"/>
        <v>0</v>
      </c>
      <c r="JY7" s="27">
        <f t="shared" si="22"/>
        <v>0</v>
      </c>
      <c r="JZ7" s="27">
        <f t="shared" si="22"/>
        <v>0</v>
      </c>
      <c r="KA7" s="27">
        <f t="shared" si="22"/>
        <v>0</v>
      </c>
      <c r="KB7" s="27">
        <f t="shared" si="22"/>
        <v>0</v>
      </c>
      <c r="KC7" s="27">
        <f t="shared" si="22"/>
        <v>0</v>
      </c>
      <c r="KD7" s="27">
        <f t="shared" si="22"/>
        <v>0</v>
      </c>
      <c r="KE7" s="27">
        <f t="shared" si="22"/>
        <v>0</v>
      </c>
      <c r="KF7" s="27">
        <f t="shared" si="22"/>
        <v>0</v>
      </c>
      <c r="KG7" s="27">
        <f t="shared" si="22"/>
        <v>0</v>
      </c>
      <c r="KH7" s="27">
        <f t="shared" si="22"/>
        <v>0</v>
      </c>
      <c r="KI7" s="27">
        <f t="shared" si="22"/>
        <v>0</v>
      </c>
      <c r="KJ7" s="27">
        <f t="shared" si="22"/>
        <v>0</v>
      </c>
      <c r="KK7" s="27">
        <f t="shared" si="22"/>
        <v>0</v>
      </c>
      <c r="KL7" s="27">
        <f t="shared" si="22"/>
        <v>0</v>
      </c>
      <c r="KM7" s="27">
        <f t="shared" si="22"/>
        <v>0</v>
      </c>
      <c r="KN7" s="27">
        <f t="shared" si="22"/>
        <v>0</v>
      </c>
      <c r="KO7" s="27">
        <f t="shared" si="22"/>
        <v>0</v>
      </c>
      <c r="KP7" s="27">
        <f t="shared" si="22"/>
        <v>0</v>
      </c>
      <c r="KQ7" s="27">
        <f t="shared" si="22"/>
        <v>0</v>
      </c>
      <c r="KR7" s="27">
        <f t="shared" si="22"/>
        <v>0</v>
      </c>
      <c r="KS7" s="27">
        <f t="shared" si="22"/>
        <v>0</v>
      </c>
      <c r="KT7" s="27">
        <f t="shared" si="22"/>
        <v>0</v>
      </c>
      <c r="KU7" s="27">
        <f t="shared" si="22"/>
        <v>0</v>
      </c>
      <c r="KV7" s="27">
        <f t="shared" si="22"/>
        <v>0</v>
      </c>
      <c r="KW7" s="27">
        <f t="shared" si="22"/>
        <v>0</v>
      </c>
      <c r="KX7" s="27">
        <f t="shared" si="22"/>
        <v>0</v>
      </c>
      <c r="KY7" s="27">
        <f t="shared" si="22"/>
        <v>0</v>
      </c>
      <c r="KZ7" s="27">
        <f t="shared" si="22"/>
        <v>0</v>
      </c>
      <c r="LA7" s="27">
        <f t="shared" si="22"/>
        <v>0</v>
      </c>
      <c r="LB7" s="27">
        <f t="shared" si="22"/>
        <v>0</v>
      </c>
      <c r="LC7" s="27">
        <f t="shared" si="22"/>
        <v>0</v>
      </c>
      <c r="LD7" s="27">
        <f t="shared" si="22"/>
        <v>0</v>
      </c>
      <c r="LE7" s="27">
        <f t="shared" si="22"/>
        <v>0</v>
      </c>
      <c r="AEV7" s="4"/>
      <c r="XFB7" s="76">
        <v>1.5E-3</v>
      </c>
      <c r="XFC7" s="6">
        <v>5</v>
      </c>
      <c r="XFD7" s="53">
        <v>5</v>
      </c>
    </row>
    <row r="8" spans="1:828 16382:16384" ht="15" thickBot="1" x14ac:dyDescent="0.4">
      <c r="I8" s="43"/>
      <c r="J8" s="9" t="s">
        <v>18</v>
      </c>
      <c r="K8" s="9" t="s">
        <v>16</v>
      </c>
      <c r="L8" s="15">
        <v>6</v>
      </c>
      <c r="M8" s="47"/>
      <c r="N8" s="47"/>
      <c r="O8" s="59">
        <f t="shared" si="7"/>
        <v>52188635.757804789</v>
      </c>
      <c r="P8" s="29" t="s">
        <v>19</v>
      </c>
      <c r="Q8" s="28">
        <f>Q7/(1+$L$6)^Q4</f>
        <v>0</v>
      </c>
      <c r="R8" s="28">
        <f t="shared" ref="R8:CC8" si="23">R7/(1+$L$6)^R4</f>
        <v>0</v>
      </c>
      <c r="S8" s="28">
        <f t="shared" si="23"/>
        <v>0</v>
      </c>
      <c r="T8" s="28">
        <f t="shared" si="23"/>
        <v>0</v>
      </c>
      <c r="U8" s="28">
        <f t="shared" si="23"/>
        <v>0</v>
      </c>
      <c r="V8" s="28">
        <f t="shared" si="23"/>
        <v>0</v>
      </c>
      <c r="W8" s="28">
        <f t="shared" si="23"/>
        <v>603449.42392389628</v>
      </c>
      <c r="X8" s="28">
        <f t="shared" si="23"/>
        <v>599930.60860766389</v>
      </c>
      <c r="Y8" s="28">
        <f t="shared" si="23"/>
        <v>596432.31209671835</v>
      </c>
      <c r="Z8" s="28">
        <f t="shared" si="23"/>
        <v>592954.41474244639</v>
      </c>
      <c r="AA8" s="28">
        <f t="shared" si="23"/>
        <v>589496.79759392724</v>
      </c>
      <c r="AB8" s="28">
        <f t="shared" si="23"/>
        <v>586059.34239386243</v>
      </c>
      <c r="AC8" s="28">
        <f t="shared" si="23"/>
        <v>582641.9315745316</v>
      </c>
      <c r="AD8" s="28">
        <f t="shared" si="23"/>
        <v>579244.44825377176</v>
      </c>
      <c r="AE8" s="28">
        <f t="shared" si="23"/>
        <v>575866.77623097936</v>
      </c>
      <c r="AF8" s="28">
        <f t="shared" si="23"/>
        <v>572508.79998313659</v>
      </c>
      <c r="AG8" s="28">
        <f t="shared" si="23"/>
        <v>569170.40466085949</v>
      </c>
      <c r="AH8" s="28">
        <f t="shared" si="23"/>
        <v>565851.47608447005</v>
      </c>
      <c r="AI8" s="28">
        <f t="shared" si="23"/>
        <v>562551.90074009169</v>
      </c>
      <c r="AJ8" s="28">
        <f t="shared" si="23"/>
        <v>559271.5657757658</v>
      </c>
      <c r="AK8" s="28">
        <f t="shared" si="23"/>
        <v>556010.35899759317</v>
      </c>
      <c r="AL8" s="28">
        <f t="shared" si="23"/>
        <v>552768.16886589595</v>
      </c>
      <c r="AM8" s="28">
        <f t="shared" si="23"/>
        <v>549544.88449140242</v>
      </c>
      <c r="AN8" s="28">
        <f t="shared" si="23"/>
        <v>546340.3956314557</v>
      </c>
      <c r="AO8" s="28">
        <f t="shared" si="23"/>
        <v>543154.59268624184</v>
      </c>
      <c r="AP8" s="28">
        <f t="shared" si="23"/>
        <v>539987.36669504212</v>
      </c>
      <c r="AQ8" s="28">
        <f t="shared" si="23"/>
        <v>536838.6093325062</v>
      </c>
      <c r="AR8" s="28">
        <f t="shared" si="23"/>
        <v>533708.21290494688</v>
      </c>
      <c r="AS8" s="28">
        <f t="shared" si="23"/>
        <v>530596.07034665742</v>
      </c>
      <c r="AT8" s="28">
        <f t="shared" si="23"/>
        <v>527502.07521624875</v>
      </c>
      <c r="AU8" s="28">
        <f t="shared" si="23"/>
        <v>524426.12169300974</v>
      </c>
      <c r="AV8" s="28">
        <f t="shared" si="23"/>
        <v>521368.10457328783</v>
      </c>
      <c r="AW8" s="28">
        <f t="shared" si="23"/>
        <v>518327.91926689033</v>
      </c>
      <c r="AX8" s="28">
        <f t="shared" si="23"/>
        <v>515305.46179350786</v>
      </c>
      <c r="AY8" s="28">
        <f t="shared" si="23"/>
        <v>512300.62877915759</v>
      </c>
      <c r="AZ8" s="28">
        <f t="shared" si="23"/>
        <v>509313.31745264807</v>
      </c>
      <c r="BA8" s="28">
        <f t="shared" si="23"/>
        <v>506343.42564206372</v>
      </c>
      <c r="BB8" s="28">
        <f t="shared" si="23"/>
        <v>503390.85177127074</v>
      </c>
      <c r="BC8" s="28">
        <f t="shared" si="23"/>
        <v>500455.49485644273</v>
      </c>
      <c r="BD8" s="28">
        <f t="shared" si="23"/>
        <v>497537.25450260739</v>
      </c>
      <c r="BE8" s="28">
        <f t="shared" si="23"/>
        <v>494636.03090021195</v>
      </c>
      <c r="BF8" s="28">
        <f t="shared" si="23"/>
        <v>491751.72482171032</v>
      </c>
      <c r="BG8" s="28">
        <f t="shared" si="23"/>
        <v>488884.23761816882</v>
      </c>
      <c r="BH8" s="28">
        <f t="shared" si="23"/>
        <v>486033.47121589241</v>
      </c>
      <c r="BI8" s="28">
        <f t="shared" si="23"/>
        <v>483199.32811307011</v>
      </c>
      <c r="BJ8" s="28">
        <f t="shared" si="23"/>
        <v>480381.71137644054</v>
      </c>
      <c r="BK8" s="28">
        <f t="shared" si="23"/>
        <v>477580.52463797666</v>
      </c>
      <c r="BL8" s="28">
        <f t="shared" si="23"/>
        <v>474795.67209158948</v>
      </c>
      <c r="BM8" s="28">
        <f t="shared" si="23"/>
        <v>472027.05848985154</v>
      </c>
      <c r="BN8" s="28">
        <f t="shared" si="23"/>
        <v>469274.58914073894</v>
      </c>
      <c r="BO8" s="28">
        <f t="shared" si="23"/>
        <v>466538.16990439332</v>
      </c>
      <c r="BP8" s="28">
        <f t="shared" si="23"/>
        <v>463817.70718990144</v>
      </c>
      <c r="BQ8" s="28">
        <f t="shared" si="23"/>
        <v>461113.10795209464</v>
      </c>
      <c r="BR8" s="28">
        <f t="shared" si="23"/>
        <v>458424.27968836616</v>
      </c>
      <c r="BS8" s="28">
        <f t="shared" si="23"/>
        <v>455751.13043550751</v>
      </c>
      <c r="BT8" s="28">
        <f t="shared" si="23"/>
        <v>453093.56876656332</v>
      </c>
      <c r="BU8" s="28">
        <f t="shared" si="23"/>
        <v>450451.50378770399</v>
      </c>
      <c r="BV8" s="28">
        <f t="shared" si="23"/>
        <v>447824.84513511759</v>
      </c>
      <c r="BW8" s="28">
        <f t="shared" si="23"/>
        <v>445213.50297191832</v>
      </c>
      <c r="BX8" s="28">
        <f t="shared" si="23"/>
        <v>442617.38798507466</v>
      </c>
      <c r="BY8" s="28">
        <f t="shared" si="23"/>
        <v>440036.41138235445</v>
      </c>
      <c r="BZ8" s="28">
        <f t="shared" si="23"/>
        <v>437470.48488928785</v>
      </c>
      <c r="CA8" s="28">
        <f t="shared" si="23"/>
        <v>434919.52074614848</v>
      </c>
      <c r="CB8" s="28">
        <f t="shared" si="23"/>
        <v>432383.43170495168</v>
      </c>
      <c r="CC8" s="28">
        <f t="shared" si="23"/>
        <v>429862.13102647039</v>
      </c>
      <c r="CD8" s="28">
        <f t="shared" ref="CD8:EO8" si="24">CD7/(1+$L$6)^CD4</f>
        <v>427355.53247726883</v>
      </c>
      <c r="CE8" s="28">
        <f t="shared" si="24"/>
        <v>424863.55032675265</v>
      </c>
      <c r="CF8" s="28">
        <f t="shared" si="24"/>
        <v>422386.09934423736</v>
      </c>
      <c r="CG8" s="28">
        <f t="shared" si="24"/>
        <v>419923.09479603253</v>
      </c>
      <c r="CH8" s="28">
        <f t="shared" si="24"/>
        <v>417474.45244254469</v>
      </c>
      <c r="CI8" s="28">
        <f t="shared" si="24"/>
        <v>415040.08853539516</v>
      </c>
      <c r="CJ8" s="28">
        <f t="shared" si="24"/>
        <v>412619.91981455649</v>
      </c>
      <c r="CK8" s="28">
        <f t="shared" si="24"/>
        <v>410213.86350550439</v>
      </c>
      <c r="CL8" s="28">
        <f t="shared" si="24"/>
        <v>407821.83731638663</v>
      </c>
      <c r="CM8" s="28">
        <f t="shared" si="24"/>
        <v>405443.75943520892</v>
      </c>
      <c r="CN8" s="28">
        <f t="shared" si="24"/>
        <v>403079.54852703621</v>
      </c>
      <c r="CO8" s="28">
        <f t="shared" si="24"/>
        <v>400729.12373121141</v>
      </c>
      <c r="CP8" s="28">
        <f t="shared" si="24"/>
        <v>398392.40465858945</v>
      </c>
      <c r="CQ8" s="28">
        <f t="shared" si="24"/>
        <v>396069.31138878787</v>
      </c>
      <c r="CR8" s="28">
        <f t="shared" si="24"/>
        <v>393759.76446745358</v>
      </c>
      <c r="CS8" s="28">
        <f t="shared" si="24"/>
        <v>391463.68490354496</v>
      </c>
      <c r="CT8" s="28">
        <f t="shared" si="24"/>
        <v>389180.99416663073</v>
      </c>
      <c r="CU8" s="28">
        <f t="shared" si="24"/>
        <v>386911.61418420367</v>
      </c>
      <c r="CV8" s="28">
        <f t="shared" si="24"/>
        <v>384655.46733901056</v>
      </c>
      <c r="CW8" s="28">
        <f t="shared" si="24"/>
        <v>382412.47646639741</v>
      </c>
      <c r="CX8" s="28">
        <f t="shared" si="24"/>
        <v>380182.56485167029</v>
      </c>
      <c r="CY8" s="28">
        <f t="shared" si="24"/>
        <v>377965.65622747177</v>
      </c>
      <c r="CZ8" s="28">
        <f t="shared" si="24"/>
        <v>375761.67477117211</v>
      </c>
      <c r="DA8" s="28">
        <f t="shared" si="24"/>
        <v>373570.54510227608</v>
      </c>
      <c r="DB8" s="28">
        <f t="shared" si="24"/>
        <v>371392.19227984484</v>
      </c>
      <c r="DC8" s="28">
        <f t="shared" si="24"/>
        <v>369226.54179993289</v>
      </c>
      <c r="DD8" s="28">
        <f t="shared" si="24"/>
        <v>367073.5195930397</v>
      </c>
      <c r="DE8" s="28">
        <f t="shared" si="24"/>
        <v>364933.05202157644</v>
      </c>
      <c r="DF8" s="28">
        <f t="shared" si="24"/>
        <v>362805.0658773476</v>
      </c>
      <c r="DG8" s="28">
        <f t="shared" si="24"/>
        <v>360689.48837904708</v>
      </c>
      <c r="DH8" s="28">
        <f t="shared" si="24"/>
        <v>358586.2471697685</v>
      </c>
      <c r="DI8" s="28">
        <f t="shared" si="24"/>
        <v>356495.27031453105</v>
      </c>
      <c r="DJ8" s="28">
        <f t="shared" si="24"/>
        <v>354416.48629781901</v>
      </c>
      <c r="DK8" s="28">
        <f t="shared" si="24"/>
        <v>352349.82402113528</v>
      </c>
      <c r="DL8" s="28">
        <f t="shared" si="24"/>
        <v>350295.21280057071</v>
      </c>
      <c r="DM8" s="28">
        <f t="shared" si="24"/>
        <v>348252.58236438525</v>
      </c>
      <c r="DN8" s="28">
        <f t="shared" si="24"/>
        <v>346221.8628506058</v>
      </c>
      <c r="DO8" s="28">
        <f t="shared" si="24"/>
        <v>344202.98480463581</v>
      </c>
      <c r="DP8" s="28">
        <f t="shared" si="24"/>
        <v>342195.87917688041</v>
      </c>
      <c r="DQ8" s="28">
        <f t="shared" si="24"/>
        <v>340200.47732038447</v>
      </c>
      <c r="DR8" s="28">
        <f t="shared" si="24"/>
        <v>338216.71098848473</v>
      </c>
      <c r="DS8" s="28">
        <f t="shared" si="24"/>
        <v>336244.51233247598</v>
      </c>
      <c r="DT8" s="28">
        <f t="shared" si="24"/>
        <v>334283.81389928999</v>
      </c>
      <c r="DU8" s="28">
        <f t="shared" si="24"/>
        <v>332334.54862918891</v>
      </c>
      <c r="DV8" s="28">
        <f t="shared" si="24"/>
        <v>330396.64985347138</v>
      </c>
      <c r="DW8" s="28">
        <f t="shared" si="24"/>
        <v>328470.05129219277</v>
      </c>
      <c r="DX8" s="28">
        <f t="shared" si="24"/>
        <v>326554.68705189752</v>
      </c>
      <c r="DY8" s="28">
        <f t="shared" si="24"/>
        <v>324650.49162336643</v>
      </c>
      <c r="DZ8" s="28">
        <f t="shared" si="24"/>
        <v>322757.39987937507</v>
      </c>
      <c r="EA8" s="28">
        <f t="shared" si="24"/>
        <v>320875.34707246732</v>
      </c>
      <c r="EB8" s="28">
        <f t="shared" si="24"/>
        <v>319004.26883274002</v>
      </c>
      <c r="EC8" s="28">
        <f t="shared" si="24"/>
        <v>317144.10116564209</v>
      </c>
      <c r="ED8" s="28">
        <f t="shared" si="24"/>
        <v>315294.78044978518</v>
      </c>
      <c r="EE8" s="28">
        <f t="shared" si="24"/>
        <v>313456.24343476817</v>
      </c>
      <c r="EF8" s="28">
        <f t="shared" si="24"/>
        <v>311628.42723901354</v>
      </c>
      <c r="EG8" s="28">
        <f t="shared" si="24"/>
        <v>309811.26934761694</v>
      </c>
      <c r="EH8" s="28">
        <f t="shared" si="24"/>
        <v>308004.70761020907</v>
      </c>
      <c r="EI8" s="28">
        <f t="shared" si="24"/>
        <v>306208.68023882969</v>
      </c>
      <c r="EJ8" s="28">
        <f t="shared" si="24"/>
        <v>304423.12580581469</v>
      </c>
      <c r="EK8" s="28">
        <f t="shared" si="24"/>
        <v>302647.98324169498</v>
      </c>
      <c r="EL8" s="28">
        <f t="shared" si="24"/>
        <v>300883.19183310797</v>
      </c>
      <c r="EM8" s="28">
        <f t="shared" si="24"/>
        <v>0</v>
      </c>
      <c r="EN8" s="28">
        <f t="shared" si="24"/>
        <v>0</v>
      </c>
      <c r="EO8" s="28">
        <f t="shared" si="24"/>
        <v>0</v>
      </c>
      <c r="EP8" s="28">
        <f t="shared" ref="EP8:HA8" si="25">EP7/(1+$L$6)^EP4</f>
        <v>0</v>
      </c>
      <c r="EQ8" s="28">
        <f t="shared" si="25"/>
        <v>0</v>
      </c>
      <c r="ER8" s="28">
        <f t="shared" si="25"/>
        <v>0</v>
      </c>
      <c r="ES8" s="28">
        <f t="shared" si="25"/>
        <v>0</v>
      </c>
      <c r="ET8" s="28">
        <f t="shared" si="25"/>
        <v>0</v>
      </c>
      <c r="EU8" s="28">
        <f t="shared" si="25"/>
        <v>0</v>
      </c>
      <c r="EV8" s="28">
        <f t="shared" si="25"/>
        <v>0</v>
      </c>
      <c r="EW8" s="28">
        <f t="shared" si="25"/>
        <v>0</v>
      </c>
      <c r="EX8" s="28">
        <f t="shared" si="25"/>
        <v>0</v>
      </c>
      <c r="EY8" s="28">
        <f t="shared" si="25"/>
        <v>0</v>
      </c>
      <c r="EZ8" s="28">
        <f t="shared" si="25"/>
        <v>0</v>
      </c>
      <c r="FA8" s="28">
        <f t="shared" si="25"/>
        <v>0</v>
      </c>
      <c r="FB8" s="28">
        <f t="shared" si="25"/>
        <v>0</v>
      </c>
      <c r="FC8" s="28">
        <f t="shared" si="25"/>
        <v>0</v>
      </c>
      <c r="FD8" s="28">
        <f t="shared" si="25"/>
        <v>0</v>
      </c>
      <c r="FE8" s="28">
        <f t="shared" si="25"/>
        <v>0</v>
      </c>
      <c r="FF8" s="28">
        <f t="shared" si="25"/>
        <v>0</v>
      </c>
      <c r="FG8" s="28">
        <f t="shared" si="25"/>
        <v>0</v>
      </c>
      <c r="FH8" s="28">
        <f t="shared" si="25"/>
        <v>0</v>
      </c>
      <c r="FI8" s="28">
        <f t="shared" si="25"/>
        <v>0</v>
      </c>
      <c r="FJ8" s="28">
        <f t="shared" si="25"/>
        <v>0</v>
      </c>
      <c r="FK8" s="28">
        <f t="shared" si="25"/>
        <v>0</v>
      </c>
      <c r="FL8" s="28">
        <f t="shared" si="25"/>
        <v>0</v>
      </c>
      <c r="FM8" s="28">
        <f t="shared" si="25"/>
        <v>0</v>
      </c>
      <c r="FN8" s="28">
        <f t="shared" si="25"/>
        <v>0</v>
      </c>
      <c r="FO8" s="28">
        <f t="shared" si="25"/>
        <v>0</v>
      </c>
      <c r="FP8" s="28">
        <f t="shared" si="25"/>
        <v>0</v>
      </c>
      <c r="FQ8" s="28">
        <f t="shared" si="25"/>
        <v>0</v>
      </c>
      <c r="FR8" s="28">
        <f t="shared" si="25"/>
        <v>0</v>
      </c>
      <c r="FS8" s="28">
        <f t="shared" si="25"/>
        <v>0</v>
      </c>
      <c r="FT8" s="28">
        <f t="shared" si="25"/>
        <v>0</v>
      </c>
      <c r="FU8" s="28">
        <f t="shared" si="25"/>
        <v>0</v>
      </c>
      <c r="FV8" s="28">
        <f t="shared" si="25"/>
        <v>0</v>
      </c>
      <c r="FW8" s="28">
        <f t="shared" si="25"/>
        <v>0</v>
      </c>
      <c r="FX8" s="28">
        <f t="shared" si="25"/>
        <v>0</v>
      </c>
      <c r="FY8" s="28">
        <f t="shared" si="25"/>
        <v>0</v>
      </c>
      <c r="FZ8" s="28">
        <f t="shared" si="25"/>
        <v>0</v>
      </c>
      <c r="GA8" s="28">
        <f t="shared" si="25"/>
        <v>0</v>
      </c>
      <c r="GB8" s="28">
        <f t="shared" si="25"/>
        <v>0</v>
      </c>
      <c r="GC8" s="28">
        <f t="shared" si="25"/>
        <v>0</v>
      </c>
      <c r="GD8" s="28">
        <f t="shared" si="25"/>
        <v>0</v>
      </c>
      <c r="GE8" s="28">
        <f t="shared" si="25"/>
        <v>0</v>
      </c>
      <c r="GF8" s="28">
        <f t="shared" si="25"/>
        <v>0</v>
      </c>
      <c r="GG8" s="28">
        <f t="shared" si="25"/>
        <v>0</v>
      </c>
      <c r="GH8" s="28">
        <f t="shared" si="25"/>
        <v>0</v>
      </c>
      <c r="GI8" s="28">
        <f t="shared" si="25"/>
        <v>0</v>
      </c>
      <c r="GJ8" s="28">
        <f t="shared" si="25"/>
        <v>0</v>
      </c>
      <c r="GK8" s="28">
        <f t="shared" si="25"/>
        <v>0</v>
      </c>
      <c r="GL8" s="28">
        <f t="shared" si="25"/>
        <v>0</v>
      </c>
      <c r="GM8" s="28">
        <f t="shared" si="25"/>
        <v>0</v>
      </c>
      <c r="GN8" s="28">
        <f t="shared" si="25"/>
        <v>0</v>
      </c>
      <c r="GO8" s="28">
        <f t="shared" si="25"/>
        <v>0</v>
      </c>
      <c r="GP8" s="28">
        <f t="shared" si="25"/>
        <v>0</v>
      </c>
      <c r="GQ8" s="28">
        <f t="shared" si="25"/>
        <v>0</v>
      </c>
      <c r="GR8" s="28">
        <f t="shared" si="25"/>
        <v>0</v>
      </c>
      <c r="GS8" s="28">
        <f t="shared" si="25"/>
        <v>0</v>
      </c>
      <c r="GT8" s="28">
        <f t="shared" si="25"/>
        <v>0</v>
      </c>
      <c r="GU8" s="28">
        <f t="shared" si="25"/>
        <v>0</v>
      </c>
      <c r="GV8" s="28">
        <f t="shared" si="25"/>
        <v>0</v>
      </c>
      <c r="GW8" s="28">
        <f t="shared" si="25"/>
        <v>0</v>
      </c>
      <c r="GX8" s="28">
        <f t="shared" si="25"/>
        <v>0</v>
      </c>
      <c r="GY8" s="28">
        <f t="shared" si="25"/>
        <v>0</v>
      </c>
      <c r="GZ8" s="28">
        <f t="shared" si="25"/>
        <v>0</v>
      </c>
      <c r="HA8" s="28">
        <f t="shared" si="25"/>
        <v>0</v>
      </c>
      <c r="HB8" s="28">
        <f t="shared" ref="HB8:JM8" si="26">HB7/(1+$L$6)^HB4</f>
        <v>0</v>
      </c>
      <c r="HC8" s="28">
        <f t="shared" si="26"/>
        <v>0</v>
      </c>
      <c r="HD8" s="28">
        <f t="shared" si="26"/>
        <v>0</v>
      </c>
      <c r="HE8" s="28">
        <f t="shared" si="26"/>
        <v>0</v>
      </c>
      <c r="HF8" s="28">
        <f t="shared" si="26"/>
        <v>0</v>
      </c>
      <c r="HG8" s="28">
        <f t="shared" si="26"/>
        <v>0</v>
      </c>
      <c r="HH8" s="28">
        <f t="shared" si="26"/>
        <v>0</v>
      </c>
      <c r="HI8" s="28">
        <f t="shared" si="26"/>
        <v>0</v>
      </c>
      <c r="HJ8" s="28">
        <f t="shared" si="26"/>
        <v>0</v>
      </c>
      <c r="HK8" s="28">
        <f t="shared" si="26"/>
        <v>0</v>
      </c>
      <c r="HL8" s="28">
        <f t="shared" si="26"/>
        <v>0</v>
      </c>
      <c r="HM8" s="28">
        <f t="shared" si="26"/>
        <v>0</v>
      </c>
      <c r="HN8" s="28">
        <f t="shared" si="26"/>
        <v>0</v>
      </c>
      <c r="HO8" s="28">
        <f t="shared" si="26"/>
        <v>0</v>
      </c>
      <c r="HP8" s="28">
        <f t="shared" si="26"/>
        <v>0</v>
      </c>
      <c r="HQ8" s="28">
        <f t="shared" si="26"/>
        <v>0</v>
      </c>
      <c r="HR8" s="28">
        <f t="shared" si="26"/>
        <v>0</v>
      </c>
      <c r="HS8" s="28">
        <f t="shared" si="26"/>
        <v>0</v>
      </c>
      <c r="HT8" s="28">
        <f t="shared" si="26"/>
        <v>0</v>
      </c>
      <c r="HU8" s="28">
        <f t="shared" si="26"/>
        <v>0</v>
      </c>
      <c r="HV8" s="28">
        <f t="shared" si="26"/>
        <v>0</v>
      </c>
      <c r="HW8" s="28">
        <f t="shared" si="26"/>
        <v>0</v>
      </c>
      <c r="HX8" s="28">
        <f t="shared" si="26"/>
        <v>0</v>
      </c>
      <c r="HY8" s="28">
        <f t="shared" si="26"/>
        <v>0</v>
      </c>
      <c r="HZ8" s="28">
        <f t="shared" si="26"/>
        <v>0</v>
      </c>
      <c r="IA8" s="28">
        <f t="shared" si="26"/>
        <v>0</v>
      </c>
      <c r="IB8" s="28">
        <f t="shared" si="26"/>
        <v>0</v>
      </c>
      <c r="IC8" s="28">
        <f t="shared" si="26"/>
        <v>0</v>
      </c>
      <c r="ID8" s="28">
        <f t="shared" si="26"/>
        <v>0</v>
      </c>
      <c r="IE8" s="28">
        <f t="shared" si="26"/>
        <v>0</v>
      </c>
      <c r="IF8" s="28">
        <f t="shared" si="26"/>
        <v>0</v>
      </c>
      <c r="IG8" s="28">
        <f t="shared" si="26"/>
        <v>0</v>
      </c>
      <c r="IH8" s="28">
        <f t="shared" si="26"/>
        <v>0</v>
      </c>
      <c r="II8" s="28">
        <f t="shared" si="26"/>
        <v>0</v>
      </c>
      <c r="IJ8" s="28">
        <f t="shared" si="26"/>
        <v>0</v>
      </c>
      <c r="IK8" s="28">
        <f t="shared" si="26"/>
        <v>0</v>
      </c>
      <c r="IL8" s="28">
        <f t="shared" si="26"/>
        <v>0</v>
      </c>
      <c r="IM8" s="28">
        <f t="shared" si="26"/>
        <v>0</v>
      </c>
      <c r="IN8" s="28">
        <f t="shared" si="26"/>
        <v>0</v>
      </c>
      <c r="IO8" s="28">
        <f t="shared" si="26"/>
        <v>0</v>
      </c>
      <c r="IP8" s="28">
        <f t="shared" si="26"/>
        <v>0</v>
      </c>
      <c r="IQ8" s="28">
        <f t="shared" si="26"/>
        <v>0</v>
      </c>
      <c r="IR8" s="28">
        <f t="shared" si="26"/>
        <v>0</v>
      </c>
      <c r="IS8" s="28">
        <f t="shared" si="26"/>
        <v>0</v>
      </c>
      <c r="IT8" s="28">
        <f t="shared" si="26"/>
        <v>0</v>
      </c>
      <c r="IU8" s="28">
        <f t="shared" si="26"/>
        <v>0</v>
      </c>
      <c r="IV8" s="28">
        <f t="shared" si="26"/>
        <v>0</v>
      </c>
      <c r="IW8" s="28">
        <f t="shared" si="26"/>
        <v>0</v>
      </c>
      <c r="IX8" s="28">
        <f t="shared" si="26"/>
        <v>0</v>
      </c>
      <c r="IY8" s="28">
        <f t="shared" si="26"/>
        <v>0</v>
      </c>
      <c r="IZ8" s="28">
        <f t="shared" si="26"/>
        <v>0</v>
      </c>
      <c r="JA8" s="28">
        <f t="shared" si="26"/>
        <v>0</v>
      </c>
      <c r="JB8" s="28">
        <f t="shared" si="26"/>
        <v>0</v>
      </c>
      <c r="JC8" s="28">
        <f t="shared" si="26"/>
        <v>0</v>
      </c>
      <c r="JD8" s="28">
        <f t="shared" si="26"/>
        <v>0</v>
      </c>
      <c r="JE8" s="28">
        <f t="shared" si="26"/>
        <v>0</v>
      </c>
      <c r="JF8" s="28">
        <f t="shared" si="26"/>
        <v>0</v>
      </c>
      <c r="JG8" s="28">
        <f t="shared" si="26"/>
        <v>0</v>
      </c>
      <c r="JH8" s="28">
        <f t="shared" si="26"/>
        <v>0</v>
      </c>
      <c r="JI8" s="28">
        <f t="shared" si="26"/>
        <v>0</v>
      </c>
      <c r="JJ8" s="28">
        <f t="shared" si="26"/>
        <v>0</v>
      </c>
      <c r="JK8" s="28">
        <f t="shared" si="26"/>
        <v>0</v>
      </c>
      <c r="JL8" s="28">
        <f t="shared" si="26"/>
        <v>0</v>
      </c>
      <c r="JM8" s="28">
        <f t="shared" si="26"/>
        <v>0</v>
      </c>
      <c r="JN8" s="28">
        <f t="shared" ref="JN8:LE8" si="27">JN7/(1+$L$6)^JN4</f>
        <v>0</v>
      </c>
      <c r="JO8" s="28">
        <f t="shared" si="27"/>
        <v>0</v>
      </c>
      <c r="JP8" s="28">
        <f t="shared" si="27"/>
        <v>0</v>
      </c>
      <c r="JQ8" s="28">
        <f t="shared" si="27"/>
        <v>0</v>
      </c>
      <c r="JR8" s="28">
        <f t="shared" si="27"/>
        <v>0</v>
      </c>
      <c r="JS8" s="28">
        <f t="shared" si="27"/>
        <v>0</v>
      </c>
      <c r="JT8" s="28">
        <f t="shared" si="27"/>
        <v>0</v>
      </c>
      <c r="JU8" s="28">
        <f t="shared" si="27"/>
        <v>0</v>
      </c>
      <c r="JV8" s="28">
        <f t="shared" si="27"/>
        <v>0</v>
      </c>
      <c r="JW8" s="28">
        <f t="shared" si="27"/>
        <v>0</v>
      </c>
      <c r="JX8" s="28">
        <f t="shared" si="27"/>
        <v>0</v>
      </c>
      <c r="JY8" s="28">
        <f t="shared" si="27"/>
        <v>0</v>
      </c>
      <c r="JZ8" s="28">
        <f t="shared" si="27"/>
        <v>0</v>
      </c>
      <c r="KA8" s="28">
        <f t="shared" si="27"/>
        <v>0</v>
      </c>
      <c r="KB8" s="28">
        <f t="shared" si="27"/>
        <v>0</v>
      </c>
      <c r="KC8" s="28">
        <f t="shared" si="27"/>
        <v>0</v>
      </c>
      <c r="KD8" s="28">
        <f t="shared" si="27"/>
        <v>0</v>
      </c>
      <c r="KE8" s="28">
        <f t="shared" si="27"/>
        <v>0</v>
      </c>
      <c r="KF8" s="28">
        <f t="shared" si="27"/>
        <v>0</v>
      </c>
      <c r="KG8" s="28">
        <f t="shared" si="27"/>
        <v>0</v>
      </c>
      <c r="KH8" s="28">
        <f t="shared" si="27"/>
        <v>0</v>
      </c>
      <c r="KI8" s="28">
        <f t="shared" si="27"/>
        <v>0</v>
      </c>
      <c r="KJ8" s="28">
        <f t="shared" si="27"/>
        <v>0</v>
      </c>
      <c r="KK8" s="28">
        <f t="shared" si="27"/>
        <v>0</v>
      </c>
      <c r="KL8" s="28">
        <f t="shared" si="27"/>
        <v>0</v>
      </c>
      <c r="KM8" s="28">
        <f t="shared" si="27"/>
        <v>0</v>
      </c>
      <c r="KN8" s="28">
        <f t="shared" si="27"/>
        <v>0</v>
      </c>
      <c r="KO8" s="28">
        <f t="shared" si="27"/>
        <v>0</v>
      </c>
      <c r="KP8" s="28">
        <f t="shared" si="27"/>
        <v>0</v>
      </c>
      <c r="KQ8" s="28">
        <f t="shared" si="27"/>
        <v>0</v>
      </c>
      <c r="KR8" s="28">
        <f t="shared" si="27"/>
        <v>0</v>
      </c>
      <c r="KS8" s="28">
        <f t="shared" si="27"/>
        <v>0</v>
      </c>
      <c r="KT8" s="28">
        <f t="shared" si="27"/>
        <v>0</v>
      </c>
      <c r="KU8" s="28">
        <f t="shared" si="27"/>
        <v>0</v>
      </c>
      <c r="KV8" s="28">
        <f t="shared" si="27"/>
        <v>0</v>
      </c>
      <c r="KW8" s="28">
        <f t="shared" si="27"/>
        <v>0</v>
      </c>
      <c r="KX8" s="28">
        <f t="shared" si="27"/>
        <v>0</v>
      </c>
      <c r="KY8" s="28">
        <f t="shared" si="27"/>
        <v>0</v>
      </c>
      <c r="KZ8" s="28">
        <f t="shared" si="27"/>
        <v>0</v>
      </c>
      <c r="LA8" s="28">
        <f t="shared" si="27"/>
        <v>0</v>
      </c>
      <c r="LB8" s="28">
        <f t="shared" si="27"/>
        <v>0</v>
      </c>
      <c r="LC8" s="28">
        <f t="shared" si="27"/>
        <v>0</v>
      </c>
      <c r="LD8" s="28">
        <f t="shared" si="27"/>
        <v>0</v>
      </c>
      <c r="LE8" s="28">
        <f t="shared" si="27"/>
        <v>0</v>
      </c>
      <c r="AEV8" s="4"/>
      <c r="XFB8" s="76">
        <v>1.6000000000000001E-3</v>
      </c>
      <c r="XFC8" s="6">
        <v>6</v>
      </c>
      <c r="XFD8" s="53">
        <v>6</v>
      </c>
    </row>
    <row r="9" spans="1:828 16382:16384" ht="15" thickBot="1" x14ac:dyDescent="0.4">
      <c r="I9" s="43"/>
      <c r="J9" s="9" t="s">
        <v>20</v>
      </c>
      <c r="K9" s="9" t="s">
        <v>21</v>
      </c>
      <c r="L9" s="35">
        <f>O6</f>
        <v>54052412.77144973</v>
      </c>
      <c r="M9" s="47"/>
      <c r="N9" s="47"/>
      <c r="O9" s="22">
        <f t="shared" si="7"/>
        <v>77678423.645179719</v>
      </c>
      <c r="P9" s="30" t="s">
        <v>22</v>
      </c>
      <c r="Q9" s="32">
        <f>IF(Q3&lt;=$L$8,0,IF(Q3&lt;=SUM($L$7:$L$8),$L$3*($L$5+$L$12),0))</f>
        <v>0</v>
      </c>
      <c r="R9" s="32">
        <f t="shared" ref="R9:CC9" si="28">IF(R3&lt;=$L$8,0,IF(R3&lt;=SUM($L$7:$L$8),$L$3*($L$5+$L$12),0))</f>
        <v>0</v>
      </c>
      <c r="S9" s="32">
        <f t="shared" si="28"/>
        <v>0</v>
      </c>
      <c r="T9" s="32">
        <f t="shared" si="28"/>
        <v>0</v>
      </c>
      <c r="U9" s="32">
        <f t="shared" si="28"/>
        <v>0</v>
      </c>
      <c r="V9" s="32">
        <f t="shared" si="28"/>
        <v>0</v>
      </c>
      <c r="W9" s="32">
        <f t="shared" si="28"/>
        <v>647320.19704316347</v>
      </c>
      <c r="X9" s="32">
        <f t="shared" si="28"/>
        <v>647320.19704316347</v>
      </c>
      <c r="Y9" s="32">
        <f t="shared" si="28"/>
        <v>647320.19704316347</v>
      </c>
      <c r="Z9" s="32">
        <f t="shared" si="28"/>
        <v>647320.19704316347</v>
      </c>
      <c r="AA9" s="32">
        <f t="shared" si="28"/>
        <v>647320.19704316347</v>
      </c>
      <c r="AB9" s="32">
        <f t="shared" si="28"/>
        <v>647320.19704316347</v>
      </c>
      <c r="AC9" s="32">
        <f t="shared" si="28"/>
        <v>647320.19704316347</v>
      </c>
      <c r="AD9" s="32">
        <f t="shared" si="28"/>
        <v>647320.19704316347</v>
      </c>
      <c r="AE9" s="32">
        <f t="shared" si="28"/>
        <v>647320.19704316347</v>
      </c>
      <c r="AF9" s="32">
        <f t="shared" si="28"/>
        <v>647320.19704316347</v>
      </c>
      <c r="AG9" s="32">
        <f t="shared" si="28"/>
        <v>647320.19704316347</v>
      </c>
      <c r="AH9" s="32">
        <f t="shared" si="28"/>
        <v>647320.19704316347</v>
      </c>
      <c r="AI9" s="32">
        <f t="shared" si="28"/>
        <v>647320.19704316347</v>
      </c>
      <c r="AJ9" s="32">
        <f t="shared" si="28"/>
        <v>647320.19704316347</v>
      </c>
      <c r="AK9" s="32">
        <f t="shared" si="28"/>
        <v>647320.19704316347</v>
      </c>
      <c r="AL9" s="32">
        <f t="shared" si="28"/>
        <v>647320.19704316347</v>
      </c>
      <c r="AM9" s="32">
        <f t="shared" si="28"/>
        <v>647320.19704316347</v>
      </c>
      <c r="AN9" s="32">
        <f t="shared" si="28"/>
        <v>647320.19704316347</v>
      </c>
      <c r="AO9" s="32">
        <f t="shared" si="28"/>
        <v>647320.19704316347</v>
      </c>
      <c r="AP9" s="32">
        <f t="shared" si="28"/>
        <v>647320.19704316347</v>
      </c>
      <c r="AQ9" s="32">
        <f t="shared" si="28"/>
        <v>647320.19704316347</v>
      </c>
      <c r="AR9" s="32">
        <f t="shared" si="28"/>
        <v>647320.19704316347</v>
      </c>
      <c r="AS9" s="32">
        <f t="shared" si="28"/>
        <v>647320.19704316347</v>
      </c>
      <c r="AT9" s="32">
        <f t="shared" si="28"/>
        <v>647320.19704316347</v>
      </c>
      <c r="AU9" s="32">
        <f t="shared" si="28"/>
        <v>647320.19704316347</v>
      </c>
      <c r="AV9" s="32">
        <f t="shared" si="28"/>
        <v>647320.19704316347</v>
      </c>
      <c r="AW9" s="32">
        <f t="shared" si="28"/>
        <v>647320.19704316347</v>
      </c>
      <c r="AX9" s="32">
        <f t="shared" si="28"/>
        <v>647320.19704316347</v>
      </c>
      <c r="AY9" s="32">
        <f t="shared" si="28"/>
        <v>647320.19704316347</v>
      </c>
      <c r="AZ9" s="32">
        <f t="shared" si="28"/>
        <v>647320.19704316347</v>
      </c>
      <c r="BA9" s="32">
        <f t="shared" si="28"/>
        <v>647320.19704316347</v>
      </c>
      <c r="BB9" s="32">
        <f t="shared" si="28"/>
        <v>647320.19704316347</v>
      </c>
      <c r="BC9" s="32">
        <f t="shared" si="28"/>
        <v>647320.19704316347</v>
      </c>
      <c r="BD9" s="32">
        <f t="shared" si="28"/>
        <v>647320.19704316347</v>
      </c>
      <c r="BE9" s="32">
        <f t="shared" si="28"/>
        <v>647320.19704316347</v>
      </c>
      <c r="BF9" s="32">
        <f t="shared" si="28"/>
        <v>647320.19704316347</v>
      </c>
      <c r="BG9" s="32">
        <f t="shared" si="28"/>
        <v>647320.19704316347</v>
      </c>
      <c r="BH9" s="32">
        <f t="shared" si="28"/>
        <v>647320.19704316347</v>
      </c>
      <c r="BI9" s="32">
        <f t="shared" si="28"/>
        <v>647320.19704316347</v>
      </c>
      <c r="BJ9" s="32">
        <f t="shared" si="28"/>
        <v>647320.19704316347</v>
      </c>
      <c r="BK9" s="32">
        <f t="shared" si="28"/>
        <v>647320.19704316347</v>
      </c>
      <c r="BL9" s="32">
        <f t="shared" si="28"/>
        <v>647320.19704316347</v>
      </c>
      <c r="BM9" s="32">
        <f t="shared" si="28"/>
        <v>647320.19704316347</v>
      </c>
      <c r="BN9" s="32">
        <f t="shared" si="28"/>
        <v>647320.19704316347</v>
      </c>
      <c r="BO9" s="32">
        <f t="shared" si="28"/>
        <v>647320.19704316347</v>
      </c>
      <c r="BP9" s="32">
        <f t="shared" si="28"/>
        <v>647320.19704316347</v>
      </c>
      <c r="BQ9" s="32">
        <f t="shared" si="28"/>
        <v>647320.19704316347</v>
      </c>
      <c r="BR9" s="32">
        <f t="shared" si="28"/>
        <v>647320.19704316347</v>
      </c>
      <c r="BS9" s="32">
        <f t="shared" si="28"/>
        <v>647320.19704316347</v>
      </c>
      <c r="BT9" s="32">
        <f t="shared" si="28"/>
        <v>647320.19704316347</v>
      </c>
      <c r="BU9" s="32">
        <f t="shared" si="28"/>
        <v>647320.19704316347</v>
      </c>
      <c r="BV9" s="32">
        <f t="shared" si="28"/>
        <v>647320.19704316347</v>
      </c>
      <c r="BW9" s="32">
        <f t="shared" si="28"/>
        <v>647320.19704316347</v>
      </c>
      <c r="BX9" s="32">
        <f t="shared" si="28"/>
        <v>647320.19704316347</v>
      </c>
      <c r="BY9" s="32">
        <f t="shared" si="28"/>
        <v>647320.19704316347</v>
      </c>
      <c r="BZ9" s="32">
        <f t="shared" si="28"/>
        <v>647320.19704316347</v>
      </c>
      <c r="CA9" s="32">
        <f t="shared" si="28"/>
        <v>647320.19704316347</v>
      </c>
      <c r="CB9" s="32">
        <f t="shared" si="28"/>
        <v>647320.19704316347</v>
      </c>
      <c r="CC9" s="32">
        <f t="shared" si="28"/>
        <v>647320.19704316347</v>
      </c>
      <c r="CD9" s="32">
        <f t="shared" ref="CD9:EO9" si="29">IF(CD3&lt;=$L$8,0,IF(CD3&lt;=SUM($L$7:$L$8),$L$3*($L$5+$L$12),0))</f>
        <v>647320.19704316347</v>
      </c>
      <c r="CE9" s="32">
        <f t="shared" si="29"/>
        <v>647320.19704316347</v>
      </c>
      <c r="CF9" s="32">
        <f t="shared" si="29"/>
        <v>647320.19704316347</v>
      </c>
      <c r="CG9" s="32">
        <f t="shared" si="29"/>
        <v>647320.19704316347</v>
      </c>
      <c r="CH9" s="32">
        <f t="shared" si="29"/>
        <v>647320.19704316347</v>
      </c>
      <c r="CI9" s="32">
        <f t="shared" si="29"/>
        <v>647320.19704316347</v>
      </c>
      <c r="CJ9" s="32">
        <f t="shared" si="29"/>
        <v>647320.19704316347</v>
      </c>
      <c r="CK9" s="32">
        <f t="shared" si="29"/>
        <v>647320.19704316347</v>
      </c>
      <c r="CL9" s="32">
        <f t="shared" si="29"/>
        <v>647320.19704316347</v>
      </c>
      <c r="CM9" s="32">
        <f t="shared" si="29"/>
        <v>647320.19704316347</v>
      </c>
      <c r="CN9" s="32">
        <f t="shared" si="29"/>
        <v>647320.19704316347</v>
      </c>
      <c r="CO9" s="32">
        <f t="shared" si="29"/>
        <v>647320.19704316347</v>
      </c>
      <c r="CP9" s="32">
        <f t="shared" si="29"/>
        <v>647320.19704316347</v>
      </c>
      <c r="CQ9" s="32">
        <f t="shared" si="29"/>
        <v>647320.19704316347</v>
      </c>
      <c r="CR9" s="32">
        <f t="shared" si="29"/>
        <v>647320.19704316347</v>
      </c>
      <c r="CS9" s="32">
        <f t="shared" si="29"/>
        <v>647320.19704316347</v>
      </c>
      <c r="CT9" s="32">
        <f t="shared" si="29"/>
        <v>647320.19704316347</v>
      </c>
      <c r="CU9" s="32">
        <f t="shared" si="29"/>
        <v>647320.19704316347</v>
      </c>
      <c r="CV9" s="32">
        <f t="shared" si="29"/>
        <v>647320.19704316347</v>
      </c>
      <c r="CW9" s="32">
        <f t="shared" si="29"/>
        <v>647320.19704316347</v>
      </c>
      <c r="CX9" s="32">
        <f t="shared" si="29"/>
        <v>647320.19704316347</v>
      </c>
      <c r="CY9" s="32">
        <f t="shared" si="29"/>
        <v>647320.19704316347</v>
      </c>
      <c r="CZ9" s="32">
        <f t="shared" si="29"/>
        <v>647320.19704316347</v>
      </c>
      <c r="DA9" s="32">
        <f t="shared" si="29"/>
        <v>647320.19704316347</v>
      </c>
      <c r="DB9" s="32">
        <f t="shared" si="29"/>
        <v>647320.19704316347</v>
      </c>
      <c r="DC9" s="32">
        <f t="shared" si="29"/>
        <v>647320.19704316347</v>
      </c>
      <c r="DD9" s="32">
        <f t="shared" si="29"/>
        <v>647320.19704316347</v>
      </c>
      <c r="DE9" s="32">
        <f t="shared" si="29"/>
        <v>647320.19704316347</v>
      </c>
      <c r="DF9" s="32">
        <f t="shared" si="29"/>
        <v>647320.19704316347</v>
      </c>
      <c r="DG9" s="32">
        <f t="shared" si="29"/>
        <v>647320.19704316347</v>
      </c>
      <c r="DH9" s="32">
        <f t="shared" si="29"/>
        <v>647320.19704316347</v>
      </c>
      <c r="DI9" s="32">
        <f t="shared" si="29"/>
        <v>647320.19704316347</v>
      </c>
      <c r="DJ9" s="32">
        <f t="shared" si="29"/>
        <v>647320.19704316347</v>
      </c>
      <c r="DK9" s="32">
        <f t="shared" si="29"/>
        <v>647320.19704316347</v>
      </c>
      <c r="DL9" s="32">
        <f t="shared" si="29"/>
        <v>647320.19704316347</v>
      </c>
      <c r="DM9" s="32">
        <f t="shared" si="29"/>
        <v>647320.19704316347</v>
      </c>
      <c r="DN9" s="32">
        <f t="shared" si="29"/>
        <v>647320.19704316347</v>
      </c>
      <c r="DO9" s="32">
        <f t="shared" si="29"/>
        <v>647320.19704316347</v>
      </c>
      <c r="DP9" s="32">
        <f t="shared" si="29"/>
        <v>647320.19704316347</v>
      </c>
      <c r="DQ9" s="32">
        <f t="shared" si="29"/>
        <v>647320.19704316347</v>
      </c>
      <c r="DR9" s="32">
        <f t="shared" si="29"/>
        <v>647320.19704316347</v>
      </c>
      <c r="DS9" s="32">
        <f t="shared" si="29"/>
        <v>647320.19704316347</v>
      </c>
      <c r="DT9" s="32">
        <f t="shared" si="29"/>
        <v>647320.19704316347</v>
      </c>
      <c r="DU9" s="32">
        <f t="shared" si="29"/>
        <v>647320.19704316347</v>
      </c>
      <c r="DV9" s="32">
        <f t="shared" si="29"/>
        <v>647320.19704316347</v>
      </c>
      <c r="DW9" s="32">
        <f t="shared" si="29"/>
        <v>647320.19704316347</v>
      </c>
      <c r="DX9" s="32">
        <f t="shared" si="29"/>
        <v>647320.19704316347</v>
      </c>
      <c r="DY9" s="32">
        <f t="shared" si="29"/>
        <v>647320.19704316347</v>
      </c>
      <c r="DZ9" s="32">
        <f t="shared" si="29"/>
        <v>647320.19704316347</v>
      </c>
      <c r="EA9" s="32">
        <f t="shared" si="29"/>
        <v>647320.19704316347</v>
      </c>
      <c r="EB9" s="32">
        <f t="shared" si="29"/>
        <v>647320.19704316347</v>
      </c>
      <c r="EC9" s="32">
        <f t="shared" si="29"/>
        <v>647320.19704316347</v>
      </c>
      <c r="ED9" s="32">
        <f t="shared" si="29"/>
        <v>647320.19704316347</v>
      </c>
      <c r="EE9" s="32">
        <f t="shared" si="29"/>
        <v>647320.19704316347</v>
      </c>
      <c r="EF9" s="32">
        <f t="shared" si="29"/>
        <v>647320.19704316347</v>
      </c>
      <c r="EG9" s="32">
        <f t="shared" si="29"/>
        <v>647320.19704316347</v>
      </c>
      <c r="EH9" s="32">
        <f t="shared" si="29"/>
        <v>647320.19704316347</v>
      </c>
      <c r="EI9" s="32">
        <f t="shared" si="29"/>
        <v>647320.19704316347</v>
      </c>
      <c r="EJ9" s="32">
        <f t="shared" si="29"/>
        <v>647320.19704316347</v>
      </c>
      <c r="EK9" s="32">
        <f t="shared" si="29"/>
        <v>647320.19704316347</v>
      </c>
      <c r="EL9" s="32">
        <f t="shared" si="29"/>
        <v>647320.19704316347</v>
      </c>
      <c r="EM9" s="32">
        <f t="shared" si="29"/>
        <v>0</v>
      </c>
      <c r="EN9" s="32">
        <f t="shared" si="29"/>
        <v>0</v>
      </c>
      <c r="EO9" s="32">
        <f t="shared" si="29"/>
        <v>0</v>
      </c>
      <c r="EP9" s="32">
        <f t="shared" ref="EP9:HA9" si="30">IF(EP3&lt;=$L$8,0,IF(EP3&lt;=SUM($L$7:$L$8),$L$3*($L$5+$L$12),0))</f>
        <v>0</v>
      </c>
      <c r="EQ9" s="32">
        <f t="shared" si="30"/>
        <v>0</v>
      </c>
      <c r="ER9" s="32">
        <f t="shared" si="30"/>
        <v>0</v>
      </c>
      <c r="ES9" s="32">
        <f t="shared" si="30"/>
        <v>0</v>
      </c>
      <c r="ET9" s="32">
        <f t="shared" si="30"/>
        <v>0</v>
      </c>
      <c r="EU9" s="32">
        <f t="shared" si="30"/>
        <v>0</v>
      </c>
      <c r="EV9" s="32">
        <f t="shared" si="30"/>
        <v>0</v>
      </c>
      <c r="EW9" s="32">
        <f t="shared" si="30"/>
        <v>0</v>
      </c>
      <c r="EX9" s="32">
        <f t="shared" si="30"/>
        <v>0</v>
      </c>
      <c r="EY9" s="32">
        <f t="shared" si="30"/>
        <v>0</v>
      </c>
      <c r="EZ9" s="32">
        <f t="shared" si="30"/>
        <v>0</v>
      </c>
      <c r="FA9" s="32">
        <f t="shared" si="30"/>
        <v>0</v>
      </c>
      <c r="FB9" s="32">
        <f t="shared" si="30"/>
        <v>0</v>
      </c>
      <c r="FC9" s="32">
        <f t="shared" si="30"/>
        <v>0</v>
      </c>
      <c r="FD9" s="32">
        <f t="shared" si="30"/>
        <v>0</v>
      </c>
      <c r="FE9" s="32">
        <f t="shared" si="30"/>
        <v>0</v>
      </c>
      <c r="FF9" s="32">
        <f t="shared" si="30"/>
        <v>0</v>
      </c>
      <c r="FG9" s="32">
        <f t="shared" si="30"/>
        <v>0</v>
      </c>
      <c r="FH9" s="32">
        <f t="shared" si="30"/>
        <v>0</v>
      </c>
      <c r="FI9" s="32">
        <f t="shared" si="30"/>
        <v>0</v>
      </c>
      <c r="FJ9" s="32">
        <f t="shared" si="30"/>
        <v>0</v>
      </c>
      <c r="FK9" s="32">
        <f t="shared" si="30"/>
        <v>0</v>
      </c>
      <c r="FL9" s="32">
        <f t="shared" si="30"/>
        <v>0</v>
      </c>
      <c r="FM9" s="32">
        <f t="shared" si="30"/>
        <v>0</v>
      </c>
      <c r="FN9" s="32">
        <f t="shared" si="30"/>
        <v>0</v>
      </c>
      <c r="FO9" s="32">
        <f t="shared" si="30"/>
        <v>0</v>
      </c>
      <c r="FP9" s="32">
        <f t="shared" si="30"/>
        <v>0</v>
      </c>
      <c r="FQ9" s="32">
        <f t="shared" si="30"/>
        <v>0</v>
      </c>
      <c r="FR9" s="32">
        <f t="shared" si="30"/>
        <v>0</v>
      </c>
      <c r="FS9" s="32">
        <f t="shared" si="30"/>
        <v>0</v>
      </c>
      <c r="FT9" s="32">
        <f t="shared" si="30"/>
        <v>0</v>
      </c>
      <c r="FU9" s="32">
        <f t="shared" si="30"/>
        <v>0</v>
      </c>
      <c r="FV9" s="32">
        <f t="shared" si="30"/>
        <v>0</v>
      </c>
      <c r="FW9" s="32">
        <f t="shared" si="30"/>
        <v>0</v>
      </c>
      <c r="FX9" s="32">
        <f t="shared" si="30"/>
        <v>0</v>
      </c>
      <c r="FY9" s="32">
        <f t="shared" si="30"/>
        <v>0</v>
      </c>
      <c r="FZ9" s="32">
        <f t="shared" si="30"/>
        <v>0</v>
      </c>
      <c r="GA9" s="32">
        <f t="shared" si="30"/>
        <v>0</v>
      </c>
      <c r="GB9" s="32">
        <f t="shared" si="30"/>
        <v>0</v>
      </c>
      <c r="GC9" s="32">
        <f t="shared" si="30"/>
        <v>0</v>
      </c>
      <c r="GD9" s="32">
        <f t="shared" si="30"/>
        <v>0</v>
      </c>
      <c r="GE9" s="32">
        <f t="shared" si="30"/>
        <v>0</v>
      </c>
      <c r="GF9" s="32">
        <f t="shared" si="30"/>
        <v>0</v>
      </c>
      <c r="GG9" s="32">
        <f t="shared" si="30"/>
        <v>0</v>
      </c>
      <c r="GH9" s="32">
        <f t="shared" si="30"/>
        <v>0</v>
      </c>
      <c r="GI9" s="32">
        <f t="shared" si="30"/>
        <v>0</v>
      </c>
      <c r="GJ9" s="32">
        <f t="shared" si="30"/>
        <v>0</v>
      </c>
      <c r="GK9" s="32">
        <f t="shared" si="30"/>
        <v>0</v>
      </c>
      <c r="GL9" s="32">
        <f t="shared" si="30"/>
        <v>0</v>
      </c>
      <c r="GM9" s="32">
        <f t="shared" si="30"/>
        <v>0</v>
      </c>
      <c r="GN9" s="32">
        <f t="shared" si="30"/>
        <v>0</v>
      </c>
      <c r="GO9" s="32">
        <f t="shared" si="30"/>
        <v>0</v>
      </c>
      <c r="GP9" s="32">
        <f t="shared" si="30"/>
        <v>0</v>
      </c>
      <c r="GQ9" s="32">
        <f t="shared" si="30"/>
        <v>0</v>
      </c>
      <c r="GR9" s="32">
        <f t="shared" si="30"/>
        <v>0</v>
      </c>
      <c r="GS9" s="32">
        <f t="shared" si="30"/>
        <v>0</v>
      </c>
      <c r="GT9" s="32">
        <f t="shared" si="30"/>
        <v>0</v>
      </c>
      <c r="GU9" s="32">
        <f t="shared" si="30"/>
        <v>0</v>
      </c>
      <c r="GV9" s="32">
        <f t="shared" si="30"/>
        <v>0</v>
      </c>
      <c r="GW9" s="32">
        <f t="shared" si="30"/>
        <v>0</v>
      </c>
      <c r="GX9" s="32">
        <f t="shared" si="30"/>
        <v>0</v>
      </c>
      <c r="GY9" s="32">
        <f t="shared" si="30"/>
        <v>0</v>
      </c>
      <c r="GZ9" s="32">
        <f t="shared" si="30"/>
        <v>0</v>
      </c>
      <c r="HA9" s="32">
        <f t="shared" si="30"/>
        <v>0</v>
      </c>
      <c r="HB9" s="32">
        <f t="shared" ref="HB9:JM9" si="31">IF(HB3&lt;=$L$8,0,IF(HB3&lt;=SUM($L$7:$L$8),$L$3*($L$5+$L$12),0))</f>
        <v>0</v>
      </c>
      <c r="HC9" s="32">
        <f t="shared" si="31"/>
        <v>0</v>
      </c>
      <c r="HD9" s="32">
        <f t="shared" si="31"/>
        <v>0</v>
      </c>
      <c r="HE9" s="32">
        <f t="shared" si="31"/>
        <v>0</v>
      </c>
      <c r="HF9" s="32">
        <f t="shared" si="31"/>
        <v>0</v>
      </c>
      <c r="HG9" s="32">
        <f t="shared" si="31"/>
        <v>0</v>
      </c>
      <c r="HH9" s="32">
        <f t="shared" si="31"/>
        <v>0</v>
      </c>
      <c r="HI9" s="32">
        <f t="shared" si="31"/>
        <v>0</v>
      </c>
      <c r="HJ9" s="32">
        <f t="shared" si="31"/>
        <v>0</v>
      </c>
      <c r="HK9" s="32">
        <f t="shared" si="31"/>
        <v>0</v>
      </c>
      <c r="HL9" s="32">
        <f t="shared" si="31"/>
        <v>0</v>
      </c>
      <c r="HM9" s="32">
        <f t="shared" si="31"/>
        <v>0</v>
      </c>
      <c r="HN9" s="32">
        <f t="shared" si="31"/>
        <v>0</v>
      </c>
      <c r="HO9" s="32">
        <f t="shared" si="31"/>
        <v>0</v>
      </c>
      <c r="HP9" s="32">
        <f t="shared" si="31"/>
        <v>0</v>
      </c>
      <c r="HQ9" s="32">
        <f t="shared" si="31"/>
        <v>0</v>
      </c>
      <c r="HR9" s="32">
        <f t="shared" si="31"/>
        <v>0</v>
      </c>
      <c r="HS9" s="32">
        <f t="shared" si="31"/>
        <v>0</v>
      </c>
      <c r="HT9" s="32">
        <f t="shared" si="31"/>
        <v>0</v>
      </c>
      <c r="HU9" s="32">
        <f t="shared" si="31"/>
        <v>0</v>
      </c>
      <c r="HV9" s="32">
        <f t="shared" si="31"/>
        <v>0</v>
      </c>
      <c r="HW9" s="32">
        <f t="shared" si="31"/>
        <v>0</v>
      </c>
      <c r="HX9" s="32">
        <f t="shared" si="31"/>
        <v>0</v>
      </c>
      <c r="HY9" s="32">
        <f t="shared" si="31"/>
        <v>0</v>
      </c>
      <c r="HZ9" s="32">
        <f t="shared" si="31"/>
        <v>0</v>
      </c>
      <c r="IA9" s="32">
        <f t="shared" si="31"/>
        <v>0</v>
      </c>
      <c r="IB9" s="32">
        <f t="shared" si="31"/>
        <v>0</v>
      </c>
      <c r="IC9" s="32">
        <f t="shared" si="31"/>
        <v>0</v>
      </c>
      <c r="ID9" s="32">
        <f t="shared" si="31"/>
        <v>0</v>
      </c>
      <c r="IE9" s="32">
        <f t="shared" si="31"/>
        <v>0</v>
      </c>
      <c r="IF9" s="32">
        <f t="shared" si="31"/>
        <v>0</v>
      </c>
      <c r="IG9" s="32">
        <f t="shared" si="31"/>
        <v>0</v>
      </c>
      <c r="IH9" s="32">
        <f t="shared" si="31"/>
        <v>0</v>
      </c>
      <c r="II9" s="32">
        <f t="shared" si="31"/>
        <v>0</v>
      </c>
      <c r="IJ9" s="32">
        <f t="shared" si="31"/>
        <v>0</v>
      </c>
      <c r="IK9" s="32">
        <f t="shared" si="31"/>
        <v>0</v>
      </c>
      <c r="IL9" s="32">
        <f t="shared" si="31"/>
        <v>0</v>
      </c>
      <c r="IM9" s="32">
        <f t="shared" si="31"/>
        <v>0</v>
      </c>
      <c r="IN9" s="32">
        <f t="shared" si="31"/>
        <v>0</v>
      </c>
      <c r="IO9" s="32">
        <f t="shared" si="31"/>
        <v>0</v>
      </c>
      <c r="IP9" s="32">
        <f t="shared" si="31"/>
        <v>0</v>
      </c>
      <c r="IQ9" s="32">
        <f t="shared" si="31"/>
        <v>0</v>
      </c>
      <c r="IR9" s="32">
        <f t="shared" si="31"/>
        <v>0</v>
      </c>
      <c r="IS9" s="32">
        <f t="shared" si="31"/>
        <v>0</v>
      </c>
      <c r="IT9" s="32">
        <f t="shared" si="31"/>
        <v>0</v>
      </c>
      <c r="IU9" s="32">
        <f t="shared" si="31"/>
        <v>0</v>
      </c>
      <c r="IV9" s="32">
        <f t="shared" si="31"/>
        <v>0</v>
      </c>
      <c r="IW9" s="32">
        <f t="shared" si="31"/>
        <v>0</v>
      </c>
      <c r="IX9" s="32">
        <f t="shared" si="31"/>
        <v>0</v>
      </c>
      <c r="IY9" s="32">
        <f t="shared" si="31"/>
        <v>0</v>
      </c>
      <c r="IZ9" s="32">
        <f t="shared" si="31"/>
        <v>0</v>
      </c>
      <c r="JA9" s="32">
        <f t="shared" si="31"/>
        <v>0</v>
      </c>
      <c r="JB9" s="32">
        <f t="shared" si="31"/>
        <v>0</v>
      </c>
      <c r="JC9" s="32">
        <f t="shared" si="31"/>
        <v>0</v>
      </c>
      <c r="JD9" s="32">
        <f t="shared" si="31"/>
        <v>0</v>
      </c>
      <c r="JE9" s="32">
        <f t="shared" si="31"/>
        <v>0</v>
      </c>
      <c r="JF9" s="32">
        <f t="shared" si="31"/>
        <v>0</v>
      </c>
      <c r="JG9" s="32">
        <f t="shared" si="31"/>
        <v>0</v>
      </c>
      <c r="JH9" s="32">
        <f t="shared" si="31"/>
        <v>0</v>
      </c>
      <c r="JI9" s="32">
        <f t="shared" si="31"/>
        <v>0</v>
      </c>
      <c r="JJ9" s="32">
        <f t="shared" si="31"/>
        <v>0</v>
      </c>
      <c r="JK9" s="32">
        <f t="shared" si="31"/>
        <v>0</v>
      </c>
      <c r="JL9" s="32">
        <f t="shared" si="31"/>
        <v>0</v>
      </c>
      <c r="JM9" s="32">
        <f t="shared" si="31"/>
        <v>0</v>
      </c>
      <c r="JN9" s="32">
        <f t="shared" ref="JN9:LE9" si="32">IF(JN3&lt;=$L$8,0,IF(JN3&lt;=SUM($L$7:$L$8),$L$3*($L$5+$L$12),0))</f>
        <v>0</v>
      </c>
      <c r="JO9" s="32">
        <f t="shared" si="32"/>
        <v>0</v>
      </c>
      <c r="JP9" s="32">
        <f t="shared" si="32"/>
        <v>0</v>
      </c>
      <c r="JQ9" s="32">
        <f t="shared" si="32"/>
        <v>0</v>
      </c>
      <c r="JR9" s="32">
        <f t="shared" si="32"/>
        <v>0</v>
      </c>
      <c r="JS9" s="32">
        <f t="shared" si="32"/>
        <v>0</v>
      </c>
      <c r="JT9" s="32">
        <f t="shared" si="32"/>
        <v>0</v>
      </c>
      <c r="JU9" s="32">
        <f t="shared" si="32"/>
        <v>0</v>
      </c>
      <c r="JV9" s="32">
        <f t="shared" si="32"/>
        <v>0</v>
      </c>
      <c r="JW9" s="32">
        <f t="shared" si="32"/>
        <v>0</v>
      </c>
      <c r="JX9" s="32">
        <f t="shared" si="32"/>
        <v>0</v>
      </c>
      <c r="JY9" s="32">
        <f t="shared" si="32"/>
        <v>0</v>
      </c>
      <c r="JZ9" s="32">
        <f t="shared" si="32"/>
        <v>0</v>
      </c>
      <c r="KA9" s="32">
        <f t="shared" si="32"/>
        <v>0</v>
      </c>
      <c r="KB9" s="32">
        <f t="shared" si="32"/>
        <v>0</v>
      </c>
      <c r="KC9" s="32">
        <f t="shared" si="32"/>
        <v>0</v>
      </c>
      <c r="KD9" s="32">
        <f t="shared" si="32"/>
        <v>0</v>
      </c>
      <c r="KE9" s="32">
        <f t="shared" si="32"/>
        <v>0</v>
      </c>
      <c r="KF9" s="32">
        <f t="shared" si="32"/>
        <v>0</v>
      </c>
      <c r="KG9" s="32">
        <f t="shared" si="32"/>
        <v>0</v>
      </c>
      <c r="KH9" s="32">
        <f t="shared" si="32"/>
        <v>0</v>
      </c>
      <c r="KI9" s="32">
        <f t="shared" si="32"/>
        <v>0</v>
      </c>
      <c r="KJ9" s="32">
        <f t="shared" si="32"/>
        <v>0</v>
      </c>
      <c r="KK9" s="32">
        <f t="shared" si="32"/>
        <v>0</v>
      </c>
      <c r="KL9" s="32">
        <f t="shared" si="32"/>
        <v>0</v>
      </c>
      <c r="KM9" s="32">
        <f t="shared" si="32"/>
        <v>0</v>
      </c>
      <c r="KN9" s="32">
        <f t="shared" si="32"/>
        <v>0</v>
      </c>
      <c r="KO9" s="32">
        <f t="shared" si="32"/>
        <v>0</v>
      </c>
      <c r="KP9" s="32">
        <f t="shared" si="32"/>
        <v>0</v>
      </c>
      <c r="KQ9" s="32">
        <f t="shared" si="32"/>
        <v>0</v>
      </c>
      <c r="KR9" s="32">
        <f t="shared" si="32"/>
        <v>0</v>
      </c>
      <c r="KS9" s="32">
        <f t="shared" si="32"/>
        <v>0</v>
      </c>
      <c r="KT9" s="32">
        <f t="shared" si="32"/>
        <v>0</v>
      </c>
      <c r="KU9" s="32">
        <f t="shared" si="32"/>
        <v>0</v>
      </c>
      <c r="KV9" s="32">
        <f t="shared" si="32"/>
        <v>0</v>
      </c>
      <c r="KW9" s="32">
        <f t="shared" si="32"/>
        <v>0</v>
      </c>
      <c r="KX9" s="32">
        <f t="shared" si="32"/>
        <v>0</v>
      </c>
      <c r="KY9" s="32">
        <f t="shared" si="32"/>
        <v>0</v>
      </c>
      <c r="KZ9" s="32">
        <f t="shared" si="32"/>
        <v>0</v>
      </c>
      <c r="LA9" s="32">
        <f t="shared" si="32"/>
        <v>0</v>
      </c>
      <c r="LB9" s="32">
        <f t="shared" si="32"/>
        <v>0</v>
      </c>
      <c r="LC9" s="32">
        <f t="shared" si="32"/>
        <v>0</v>
      </c>
      <c r="LD9" s="32">
        <f t="shared" si="32"/>
        <v>0</v>
      </c>
      <c r="LE9" s="32">
        <f t="shared" si="32"/>
        <v>0</v>
      </c>
      <c r="AEV9" s="4"/>
      <c r="XFB9" s="76">
        <v>1.6999999999999999E-3</v>
      </c>
      <c r="XFC9" s="6">
        <v>7</v>
      </c>
      <c r="XFD9" s="53">
        <v>7</v>
      </c>
    </row>
    <row r="10" spans="1:828 16382:16384" ht="15" thickBot="1" x14ac:dyDescent="0.4">
      <c r="I10" s="43"/>
      <c r="J10" s="9" t="s">
        <v>23</v>
      </c>
      <c r="K10" s="9" t="s">
        <v>21</v>
      </c>
      <c r="L10" s="35">
        <f>O8</f>
        <v>52188635.757804789</v>
      </c>
      <c r="M10" s="47"/>
      <c r="N10" s="47"/>
      <c r="O10" s="59">
        <f t="shared" ref="O10" si="33">SUM(Q10:LE10)</f>
        <v>54052412.771449737</v>
      </c>
      <c r="P10" s="31" t="s">
        <v>24</v>
      </c>
      <c r="Q10" s="32">
        <f>Q9/(1+$L$6)^Q4</f>
        <v>0</v>
      </c>
      <c r="R10" s="32">
        <f t="shared" ref="R10:CC10" si="34">R9/(1+$L$6)^R4</f>
        <v>0</v>
      </c>
      <c r="S10" s="32">
        <f t="shared" si="34"/>
        <v>0</v>
      </c>
      <c r="T10" s="32">
        <f t="shared" si="34"/>
        <v>0</v>
      </c>
      <c r="U10" s="32">
        <f t="shared" si="34"/>
        <v>0</v>
      </c>
      <c r="V10" s="32">
        <f t="shared" si="34"/>
        <v>0</v>
      </c>
      <c r="W10" s="32">
        <f t="shared" si="34"/>
        <v>625000</v>
      </c>
      <c r="X10" s="32">
        <f t="shared" si="34"/>
        <v>621355.51964182081</v>
      </c>
      <c r="Y10" s="32">
        <f t="shared" si="34"/>
        <v>617732.29086297157</v>
      </c>
      <c r="Z10" s="32">
        <f t="shared" si="34"/>
        <v>614130.18974191055</v>
      </c>
      <c r="AA10" s="32">
        <f t="shared" si="34"/>
        <v>610549.09307970374</v>
      </c>
      <c r="AB10" s="32">
        <f t="shared" si="34"/>
        <v>606988.87839581096</v>
      </c>
      <c r="AC10" s="32">
        <f t="shared" si="34"/>
        <v>603449.42392389628</v>
      </c>
      <c r="AD10" s="32">
        <f t="shared" si="34"/>
        <v>599930.60860766401</v>
      </c>
      <c r="AE10" s="32">
        <f t="shared" si="34"/>
        <v>596432.31209671823</v>
      </c>
      <c r="AF10" s="32">
        <f t="shared" si="34"/>
        <v>592954.41474244639</v>
      </c>
      <c r="AG10" s="32">
        <f t="shared" si="34"/>
        <v>589496.79759392736</v>
      </c>
      <c r="AH10" s="32">
        <f t="shared" si="34"/>
        <v>586059.34239386255</v>
      </c>
      <c r="AI10" s="32">
        <f t="shared" si="34"/>
        <v>582641.9315745316</v>
      </c>
      <c r="AJ10" s="32">
        <f t="shared" si="34"/>
        <v>579244.44825377164</v>
      </c>
      <c r="AK10" s="32">
        <f t="shared" si="34"/>
        <v>575866.77623097936</v>
      </c>
      <c r="AL10" s="32">
        <f t="shared" si="34"/>
        <v>572508.79998313671</v>
      </c>
      <c r="AM10" s="32">
        <f t="shared" si="34"/>
        <v>569170.40466085949</v>
      </c>
      <c r="AN10" s="32">
        <f t="shared" si="34"/>
        <v>565851.47608447005</v>
      </c>
      <c r="AO10" s="32">
        <f t="shared" si="34"/>
        <v>562551.90074009157</v>
      </c>
      <c r="AP10" s="32">
        <f t="shared" si="34"/>
        <v>559271.5657757658</v>
      </c>
      <c r="AQ10" s="32">
        <f t="shared" si="34"/>
        <v>556010.35899759328</v>
      </c>
      <c r="AR10" s="32">
        <f t="shared" si="34"/>
        <v>552768.16886589583</v>
      </c>
      <c r="AS10" s="32">
        <f t="shared" si="34"/>
        <v>549544.88449140231</v>
      </c>
      <c r="AT10" s="32">
        <f t="shared" si="34"/>
        <v>546340.39563145558</v>
      </c>
      <c r="AU10" s="32">
        <f t="shared" si="34"/>
        <v>543154.59268624173</v>
      </c>
      <c r="AV10" s="32">
        <f t="shared" si="34"/>
        <v>539987.36669504212</v>
      </c>
      <c r="AW10" s="32">
        <f t="shared" si="34"/>
        <v>536838.6093325062</v>
      </c>
      <c r="AX10" s="32">
        <f t="shared" si="34"/>
        <v>533708.21290494699</v>
      </c>
      <c r="AY10" s="32">
        <f t="shared" si="34"/>
        <v>530596.0703466573</v>
      </c>
      <c r="AZ10" s="32">
        <f t="shared" si="34"/>
        <v>527502.07521624863</v>
      </c>
      <c r="BA10" s="32">
        <f t="shared" si="34"/>
        <v>524426.12169300974</v>
      </c>
      <c r="BB10" s="32">
        <f t="shared" si="34"/>
        <v>521368.10457328777</v>
      </c>
      <c r="BC10" s="32">
        <f t="shared" si="34"/>
        <v>518327.91926689021</v>
      </c>
      <c r="BD10" s="32">
        <f t="shared" si="34"/>
        <v>515305.4617935078</v>
      </c>
      <c r="BE10" s="32">
        <f t="shared" si="34"/>
        <v>512300.62877915759</v>
      </c>
      <c r="BF10" s="32">
        <f t="shared" si="34"/>
        <v>509313.31745264801</v>
      </c>
      <c r="BG10" s="32">
        <f t="shared" si="34"/>
        <v>506343.42564206367</v>
      </c>
      <c r="BH10" s="32">
        <f t="shared" si="34"/>
        <v>503390.85177127068</v>
      </c>
      <c r="BI10" s="32">
        <f t="shared" si="34"/>
        <v>500455.49485644273</v>
      </c>
      <c r="BJ10" s="32">
        <f t="shared" si="34"/>
        <v>497537.25450260733</v>
      </c>
      <c r="BK10" s="32">
        <f t="shared" si="34"/>
        <v>494636.03090021195</v>
      </c>
      <c r="BL10" s="32">
        <f t="shared" si="34"/>
        <v>491751.72482171032</v>
      </c>
      <c r="BM10" s="32">
        <f t="shared" si="34"/>
        <v>488884.23761816887</v>
      </c>
      <c r="BN10" s="32">
        <f t="shared" si="34"/>
        <v>486033.47121589235</v>
      </c>
      <c r="BO10" s="32">
        <f t="shared" si="34"/>
        <v>483199.32811306999</v>
      </c>
      <c r="BP10" s="32">
        <f t="shared" si="34"/>
        <v>480381.71137644048</v>
      </c>
      <c r="BQ10" s="32">
        <f t="shared" si="34"/>
        <v>477580.52463797666</v>
      </c>
      <c r="BR10" s="32">
        <f t="shared" si="34"/>
        <v>474795.67209158954</v>
      </c>
      <c r="BS10" s="32">
        <f t="shared" si="34"/>
        <v>472027.05848985154</v>
      </c>
      <c r="BT10" s="32">
        <f t="shared" si="34"/>
        <v>469274.589140739</v>
      </c>
      <c r="BU10" s="32">
        <f t="shared" si="34"/>
        <v>466538.16990439338</v>
      </c>
      <c r="BV10" s="32">
        <f t="shared" si="34"/>
        <v>463817.70718990156</v>
      </c>
      <c r="BW10" s="32">
        <f t="shared" si="34"/>
        <v>461113.10795209475</v>
      </c>
      <c r="BX10" s="32">
        <f t="shared" si="34"/>
        <v>458424.27968836616</v>
      </c>
      <c r="BY10" s="32">
        <f t="shared" si="34"/>
        <v>455751.13043550757</v>
      </c>
      <c r="BZ10" s="32">
        <f t="shared" si="34"/>
        <v>453093.56876656332</v>
      </c>
      <c r="CA10" s="32">
        <f t="shared" si="34"/>
        <v>450451.5037877041</v>
      </c>
      <c r="CB10" s="32">
        <f t="shared" si="34"/>
        <v>447824.84513511765</v>
      </c>
      <c r="CC10" s="32">
        <f t="shared" si="34"/>
        <v>445213.50297191838</v>
      </c>
      <c r="CD10" s="32">
        <f t="shared" ref="CD10:EO10" si="35">CD9/(1+$L$6)^CD4</f>
        <v>442617.38798507472</v>
      </c>
      <c r="CE10" s="32">
        <f t="shared" si="35"/>
        <v>440036.41138235445</v>
      </c>
      <c r="CF10" s="32">
        <f t="shared" si="35"/>
        <v>437470.48488928791</v>
      </c>
      <c r="CG10" s="32">
        <f t="shared" si="35"/>
        <v>434919.52074614848</v>
      </c>
      <c r="CH10" s="32">
        <f t="shared" si="35"/>
        <v>432383.43170495168</v>
      </c>
      <c r="CI10" s="32">
        <f t="shared" si="35"/>
        <v>429862.13102647039</v>
      </c>
      <c r="CJ10" s="32">
        <f t="shared" si="35"/>
        <v>427355.53247726883</v>
      </c>
      <c r="CK10" s="32">
        <f t="shared" si="35"/>
        <v>424863.55032675277</v>
      </c>
      <c r="CL10" s="32">
        <f t="shared" si="35"/>
        <v>422386.09934423736</v>
      </c>
      <c r="CM10" s="32">
        <f t="shared" si="35"/>
        <v>419923.09479603264</v>
      </c>
      <c r="CN10" s="32">
        <f t="shared" si="35"/>
        <v>417474.45244254475</v>
      </c>
      <c r="CO10" s="32">
        <f t="shared" si="35"/>
        <v>415040.08853539522</v>
      </c>
      <c r="CP10" s="32">
        <f t="shared" si="35"/>
        <v>412619.91981455655</v>
      </c>
      <c r="CQ10" s="32">
        <f t="shared" si="35"/>
        <v>410213.86350550439</v>
      </c>
      <c r="CR10" s="32">
        <f t="shared" si="35"/>
        <v>407821.83731638669</v>
      </c>
      <c r="CS10" s="32">
        <f t="shared" si="35"/>
        <v>405443.75943520892</v>
      </c>
      <c r="CT10" s="32">
        <f t="shared" si="35"/>
        <v>403079.54852703627</v>
      </c>
      <c r="CU10" s="32">
        <f t="shared" si="35"/>
        <v>400729.12373121147</v>
      </c>
      <c r="CV10" s="32">
        <f t="shared" si="35"/>
        <v>398392.40465858951</v>
      </c>
      <c r="CW10" s="32">
        <f t="shared" si="35"/>
        <v>396069.31138878799</v>
      </c>
      <c r="CX10" s="32">
        <f t="shared" si="35"/>
        <v>393759.76446745358</v>
      </c>
      <c r="CY10" s="32">
        <f t="shared" si="35"/>
        <v>391463.68490354501</v>
      </c>
      <c r="CZ10" s="32">
        <f t="shared" si="35"/>
        <v>389180.99416663079</v>
      </c>
      <c r="DA10" s="32">
        <f t="shared" si="35"/>
        <v>386911.61418420373</v>
      </c>
      <c r="DB10" s="32">
        <f t="shared" si="35"/>
        <v>384655.46733901056</v>
      </c>
      <c r="DC10" s="32">
        <f t="shared" si="35"/>
        <v>382412.47646639746</v>
      </c>
      <c r="DD10" s="32">
        <f t="shared" si="35"/>
        <v>380182.56485167035</v>
      </c>
      <c r="DE10" s="32">
        <f t="shared" si="35"/>
        <v>377965.65622747183</v>
      </c>
      <c r="DF10" s="32">
        <f t="shared" si="35"/>
        <v>375761.67477117211</v>
      </c>
      <c r="DG10" s="32">
        <f t="shared" si="35"/>
        <v>373570.54510227614</v>
      </c>
      <c r="DH10" s="32">
        <f t="shared" si="35"/>
        <v>371392.19227984489</v>
      </c>
      <c r="DI10" s="32">
        <f t="shared" si="35"/>
        <v>369226.54179993295</v>
      </c>
      <c r="DJ10" s="32">
        <f t="shared" si="35"/>
        <v>367073.51959303976</v>
      </c>
      <c r="DK10" s="32">
        <f t="shared" si="35"/>
        <v>364933.05202157644</v>
      </c>
      <c r="DL10" s="32">
        <f t="shared" si="35"/>
        <v>362805.06587734766</v>
      </c>
      <c r="DM10" s="32">
        <f t="shared" si="35"/>
        <v>360689.48837904702</v>
      </c>
      <c r="DN10" s="32">
        <f t="shared" si="35"/>
        <v>358586.24716976844</v>
      </c>
      <c r="DO10" s="32">
        <f t="shared" si="35"/>
        <v>356495.27031453099</v>
      </c>
      <c r="DP10" s="32">
        <f t="shared" si="35"/>
        <v>354416.48629781889</v>
      </c>
      <c r="DQ10" s="32">
        <f t="shared" si="35"/>
        <v>352349.82402113522</v>
      </c>
      <c r="DR10" s="32">
        <f t="shared" si="35"/>
        <v>350295.21280057059</v>
      </c>
      <c r="DS10" s="32">
        <f t="shared" si="35"/>
        <v>348252.58236438519</v>
      </c>
      <c r="DT10" s="32">
        <f t="shared" si="35"/>
        <v>346221.86285060574</v>
      </c>
      <c r="DU10" s="32">
        <f t="shared" si="35"/>
        <v>344202.98480463575</v>
      </c>
      <c r="DV10" s="32">
        <f t="shared" si="35"/>
        <v>342195.87917688029</v>
      </c>
      <c r="DW10" s="32">
        <f t="shared" si="35"/>
        <v>340200.47732038435</v>
      </c>
      <c r="DX10" s="32">
        <f t="shared" si="35"/>
        <v>338216.71098848461</v>
      </c>
      <c r="DY10" s="32">
        <f t="shared" si="35"/>
        <v>336244.51233247592</v>
      </c>
      <c r="DZ10" s="32">
        <f t="shared" si="35"/>
        <v>334283.81389928987</v>
      </c>
      <c r="EA10" s="32">
        <f t="shared" si="35"/>
        <v>332334.54862918879</v>
      </c>
      <c r="EB10" s="32">
        <f t="shared" si="35"/>
        <v>330396.64985347132</v>
      </c>
      <c r="EC10" s="32">
        <f t="shared" si="35"/>
        <v>328470.0512921926</v>
      </c>
      <c r="ED10" s="32">
        <f t="shared" si="35"/>
        <v>326554.68705189746</v>
      </c>
      <c r="EE10" s="32">
        <f t="shared" si="35"/>
        <v>324650.49162336631</v>
      </c>
      <c r="EF10" s="32">
        <f t="shared" si="35"/>
        <v>322757.39987937501</v>
      </c>
      <c r="EG10" s="32">
        <f t="shared" si="35"/>
        <v>320875.34707246721</v>
      </c>
      <c r="EH10" s="32">
        <f t="shared" si="35"/>
        <v>319004.26883273997</v>
      </c>
      <c r="EI10" s="32">
        <f t="shared" si="35"/>
        <v>317144.10116564203</v>
      </c>
      <c r="EJ10" s="32">
        <f t="shared" si="35"/>
        <v>315294.78044978512</v>
      </c>
      <c r="EK10" s="32">
        <f t="shared" si="35"/>
        <v>313456.24343476805</v>
      </c>
      <c r="EL10" s="32">
        <f t="shared" si="35"/>
        <v>311628.42723901343</v>
      </c>
      <c r="EM10" s="32">
        <f t="shared" si="35"/>
        <v>0</v>
      </c>
      <c r="EN10" s="32">
        <f t="shared" si="35"/>
        <v>0</v>
      </c>
      <c r="EO10" s="32">
        <f t="shared" si="35"/>
        <v>0</v>
      </c>
      <c r="EP10" s="32">
        <f t="shared" ref="EP10:HA10" si="36">EP9/(1+$L$6)^EP4</f>
        <v>0</v>
      </c>
      <c r="EQ10" s="32">
        <f t="shared" si="36"/>
        <v>0</v>
      </c>
      <c r="ER10" s="32">
        <f t="shared" si="36"/>
        <v>0</v>
      </c>
      <c r="ES10" s="32">
        <f t="shared" si="36"/>
        <v>0</v>
      </c>
      <c r="ET10" s="32">
        <f t="shared" si="36"/>
        <v>0</v>
      </c>
      <c r="EU10" s="32">
        <f t="shared" si="36"/>
        <v>0</v>
      </c>
      <c r="EV10" s="32">
        <f t="shared" si="36"/>
        <v>0</v>
      </c>
      <c r="EW10" s="32">
        <f t="shared" si="36"/>
        <v>0</v>
      </c>
      <c r="EX10" s="32">
        <f t="shared" si="36"/>
        <v>0</v>
      </c>
      <c r="EY10" s="32">
        <f t="shared" si="36"/>
        <v>0</v>
      </c>
      <c r="EZ10" s="32">
        <f t="shared" si="36"/>
        <v>0</v>
      </c>
      <c r="FA10" s="32">
        <f t="shared" si="36"/>
        <v>0</v>
      </c>
      <c r="FB10" s="32">
        <f t="shared" si="36"/>
        <v>0</v>
      </c>
      <c r="FC10" s="32">
        <f t="shared" si="36"/>
        <v>0</v>
      </c>
      <c r="FD10" s="32">
        <f t="shared" si="36"/>
        <v>0</v>
      </c>
      <c r="FE10" s="32">
        <f t="shared" si="36"/>
        <v>0</v>
      </c>
      <c r="FF10" s="32">
        <f t="shared" si="36"/>
        <v>0</v>
      </c>
      <c r="FG10" s="32">
        <f t="shared" si="36"/>
        <v>0</v>
      </c>
      <c r="FH10" s="32">
        <f t="shared" si="36"/>
        <v>0</v>
      </c>
      <c r="FI10" s="32">
        <f t="shared" si="36"/>
        <v>0</v>
      </c>
      <c r="FJ10" s="32">
        <f t="shared" si="36"/>
        <v>0</v>
      </c>
      <c r="FK10" s="32">
        <f t="shared" si="36"/>
        <v>0</v>
      </c>
      <c r="FL10" s="32">
        <f t="shared" si="36"/>
        <v>0</v>
      </c>
      <c r="FM10" s="32">
        <f t="shared" si="36"/>
        <v>0</v>
      </c>
      <c r="FN10" s="32">
        <f t="shared" si="36"/>
        <v>0</v>
      </c>
      <c r="FO10" s="32">
        <f t="shared" si="36"/>
        <v>0</v>
      </c>
      <c r="FP10" s="32">
        <f t="shared" si="36"/>
        <v>0</v>
      </c>
      <c r="FQ10" s="32">
        <f t="shared" si="36"/>
        <v>0</v>
      </c>
      <c r="FR10" s="32">
        <f t="shared" si="36"/>
        <v>0</v>
      </c>
      <c r="FS10" s="32">
        <f t="shared" si="36"/>
        <v>0</v>
      </c>
      <c r="FT10" s="32">
        <f t="shared" si="36"/>
        <v>0</v>
      </c>
      <c r="FU10" s="32">
        <f t="shared" si="36"/>
        <v>0</v>
      </c>
      <c r="FV10" s="32">
        <f t="shared" si="36"/>
        <v>0</v>
      </c>
      <c r="FW10" s="32">
        <f t="shared" si="36"/>
        <v>0</v>
      </c>
      <c r="FX10" s="32">
        <f t="shared" si="36"/>
        <v>0</v>
      </c>
      <c r="FY10" s="32">
        <f t="shared" si="36"/>
        <v>0</v>
      </c>
      <c r="FZ10" s="32">
        <f t="shared" si="36"/>
        <v>0</v>
      </c>
      <c r="GA10" s="32">
        <f t="shared" si="36"/>
        <v>0</v>
      </c>
      <c r="GB10" s="32">
        <f t="shared" si="36"/>
        <v>0</v>
      </c>
      <c r="GC10" s="32">
        <f t="shared" si="36"/>
        <v>0</v>
      </c>
      <c r="GD10" s="32">
        <f t="shared" si="36"/>
        <v>0</v>
      </c>
      <c r="GE10" s="32">
        <f t="shared" si="36"/>
        <v>0</v>
      </c>
      <c r="GF10" s="32">
        <f t="shared" si="36"/>
        <v>0</v>
      </c>
      <c r="GG10" s="32">
        <f t="shared" si="36"/>
        <v>0</v>
      </c>
      <c r="GH10" s="32">
        <f t="shared" si="36"/>
        <v>0</v>
      </c>
      <c r="GI10" s="32">
        <f t="shared" si="36"/>
        <v>0</v>
      </c>
      <c r="GJ10" s="32">
        <f t="shared" si="36"/>
        <v>0</v>
      </c>
      <c r="GK10" s="32">
        <f t="shared" si="36"/>
        <v>0</v>
      </c>
      <c r="GL10" s="32">
        <f t="shared" si="36"/>
        <v>0</v>
      </c>
      <c r="GM10" s="32">
        <f t="shared" si="36"/>
        <v>0</v>
      </c>
      <c r="GN10" s="32">
        <f t="shared" si="36"/>
        <v>0</v>
      </c>
      <c r="GO10" s="32">
        <f t="shared" si="36"/>
        <v>0</v>
      </c>
      <c r="GP10" s="32">
        <f t="shared" si="36"/>
        <v>0</v>
      </c>
      <c r="GQ10" s="32">
        <f t="shared" si="36"/>
        <v>0</v>
      </c>
      <c r="GR10" s="32">
        <f t="shared" si="36"/>
        <v>0</v>
      </c>
      <c r="GS10" s="32">
        <f t="shared" si="36"/>
        <v>0</v>
      </c>
      <c r="GT10" s="32">
        <f t="shared" si="36"/>
        <v>0</v>
      </c>
      <c r="GU10" s="32">
        <f t="shared" si="36"/>
        <v>0</v>
      </c>
      <c r="GV10" s="32">
        <f t="shared" si="36"/>
        <v>0</v>
      </c>
      <c r="GW10" s="32">
        <f t="shared" si="36"/>
        <v>0</v>
      </c>
      <c r="GX10" s="32">
        <f t="shared" si="36"/>
        <v>0</v>
      </c>
      <c r="GY10" s="32">
        <f t="shared" si="36"/>
        <v>0</v>
      </c>
      <c r="GZ10" s="32">
        <f t="shared" si="36"/>
        <v>0</v>
      </c>
      <c r="HA10" s="32">
        <f t="shared" si="36"/>
        <v>0</v>
      </c>
      <c r="HB10" s="32">
        <f t="shared" ref="HB10:JM10" si="37">HB9/(1+$L$6)^HB4</f>
        <v>0</v>
      </c>
      <c r="HC10" s="32">
        <f t="shared" si="37"/>
        <v>0</v>
      </c>
      <c r="HD10" s="32">
        <f t="shared" si="37"/>
        <v>0</v>
      </c>
      <c r="HE10" s="32">
        <f t="shared" si="37"/>
        <v>0</v>
      </c>
      <c r="HF10" s="32">
        <f t="shared" si="37"/>
        <v>0</v>
      </c>
      <c r="HG10" s="32">
        <f t="shared" si="37"/>
        <v>0</v>
      </c>
      <c r="HH10" s="32">
        <f t="shared" si="37"/>
        <v>0</v>
      </c>
      <c r="HI10" s="32">
        <f t="shared" si="37"/>
        <v>0</v>
      </c>
      <c r="HJ10" s="32">
        <f t="shared" si="37"/>
        <v>0</v>
      </c>
      <c r="HK10" s="32">
        <f t="shared" si="37"/>
        <v>0</v>
      </c>
      <c r="HL10" s="32">
        <f t="shared" si="37"/>
        <v>0</v>
      </c>
      <c r="HM10" s="32">
        <f t="shared" si="37"/>
        <v>0</v>
      </c>
      <c r="HN10" s="32">
        <f t="shared" si="37"/>
        <v>0</v>
      </c>
      <c r="HO10" s="32">
        <f t="shared" si="37"/>
        <v>0</v>
      </c>
      <c r="HP10" s="32">
        <f t="shared" si="37"/>
        <v>0</v>
      </c>
      <c r="HQ10" s="32">
        <f t="shared" si="37"/>
        <v>0</v>
      </c>
      <c r="HR10" s="32">
        <f t="shared" si="37"/>
        <v>0</v>
      </c>
      <c r="HS10" s="32">
        <f t="shared" si="37"/>
        <v>0</v>
      </c>
      <c r="HT10" s="32">
        <f t="shared" si="37"/>
        <v>0</v>
      </c>
      <c r="HU10" s="32">
        <f t="shared" si="37"/>
        <v>0</v>
      </c>
      <c r="HV10" s="32">
        <f t="shared" si="37"/>
        <v>0</v>
      </c>
      <c r="HW10" s="32">
        <f t="shared" si="37"/>
        <v>0</v>
      </c>
      <c r="HX10" s="32">
        <f t="shared" si="37"/>
        <v>0</v>
      </c>
      <c r="HY10" s="32">
        <f t="shared" si="37"/>
        <v>0</v>
      </c>
      <c r="HZ10" s="32">
        <f t="shared" si="37"/>
        <v>0</v>
      </c>
      <c r="IA10" s="32">
        <f t="shared" si="37"/>
        <v>0</v>
      </c>
      <c r="IB10" s="32">
        <f t="shared" si="37"/>
        <v>0</v>
      </c>
      <c r="IC10" s="32">
        <f t="shared" si="37"/>
        <v>0</v>
      </c>
      <c r="ID10" s="32">
        <f t="shared" si="37"/>
        <v>0</v>
      </c>
      <c r="IE10" s="32">
        <f t="shared" si="37"/>
        <v>0</v>
      </c>
      <c r="IF10" s="32">
        <f t="shared" si="37"/>
        <v>0</v>
      </c>
      <c r="IG10" s="32">
        <f t="shared" si="37"/>
        <v>0</v>
      </c>
      <c r="IH10" s="32">
        <f t="shared" si="37"/>
        <v>0</v>
      </c>
      <c r="II10" s="32">
        <f t="shared" si="37"/>
        <v>0</v>
      </c>
      <c r="IJ10" s="32">
        <f t="shared" si="37"/>
        <v>0</v>
      </c>
      <c r="IK10" s="32">
        <f t="shared" si="37"/>
        <v>0</v>
      </c>
      <c r="IL10" s="32">
        <f t="shared" si="37"/>
        <v>0</v>
      </c>
      <c r="IM10" s="32">
        <f t="shared" si="37"/>
        <v>0</v>
      </c>
      <c r="IN10" s="32">
        <f t="shared" si="37"/>
        <v>0</v>
      </c>
      <c r="IO10" s="32">
        <f t="shared" si="37"/>
        <v>0</v>
      </c>
      <c r="IP10" s="32">
        <f t="shared" si="37"/>
        <v>0</v>
      </c>
      <c r="IQ10" s="32">
        <f t="shared" si="37"/>
        <v>0</v>
      </c>
      <c r="IR10" s="32">
        <f t="shared" si="37"/>
        <v>0</v>
      </c>
      <c r="IS10" s="32">
        <f t="shared" si="37"/>
        <v>0</v>
      </c>
      <c r="IT10" s="32">
        <f t="shared" si="37"/>
        <v>0</v>
      </c>
      <c r="IU10" s="32">
        <f t="shared" si="37"/>
        <v>0</v>
      </c>
      <c r="IV10" s="32">
        <f t="shared" si="37"/>
        <v>0</v>
      </c>
      <c r="IW10" s="32">
        <f t="shared" si="37"/>
        <v>0</v>
      </c>
      <c r="IX10" s="32">
        <f t="shared" si="37"/>
        <v>0</v>
      </c>
      <c r="IY10" s="32">
        <f t="shared" si="37"/>
        <v>0</v>
      </c>
      <c r="IZ10" s="32">
        <f t="shared" si="37"/>
        <v>0</v>
      </c>
      <c r="JA10" s="32">
        <f t="shared" si="37"/>
        <v>0</v>
      </c>
      <c r="JB10" s="32">
        <f t="shared" si="37"/>
        <v>0</v>
      </c>
      <c r="JC10" s="32">
        <f t="shared" si="37"/>
        <v>0</v>
      </c>
      <c r="JD10" s="32">
        <f t="shared" si="37"/>
        <v>0</v>
      </c>
      <c r="JE10" s="32">
        <f t="shared" si="37"/>
        <v>0</v>
      </c>
      <c r="JF10" s="32">
        <f t="shared" si="37"/>
        <v>0</v>
      </c>
      <c r="JG10" s="32">
        <f t="shared" si="37"/>
        <v>0</v>
      </c>
      <c r="JH10" s="32">
        <f t="shared" si="37"/>
        <v>0</v>
      </c>
      <c r="JI10" s="32">
        <f t="shared" si="37"/>
        <v>0</v>
      </c>
      <c r="JJ10" s="32">
        <f t="shared" si="37"/>
        <v>0</v>
      </c>
      <c r="JK10" s="32">
        <f t="shared" si="37"/>
        <v>0</v>
      </c>
      <c r="JL10" s="32">
        <f t="shared" si="37"/>
        <v>0</v>
      </c>
      <c r="JM10" s="32">
        <f t="shared" si="37"/>
        <v>0</v>
      </c>
      <c r="JN10" s="32">
        <f t="shared" ref="JN10:LE10" si="38">JN9/(1+$L$6)^JN4</f>
        <v>0</v>
      </c>
      <c r="JO10" s="32">
        <f t="shared" si="38"/>
        <v>0</v>
      </c>
      <c r="JP10" s="32">
        <f t="shared" si="38"/>
        <v>0</v>
      </c>
      <c r="JQ10" s="32">
        <f t="shared" si="38"/>
        <v>0</v>
      </c>
      <c r="JR10" s="32">
        <f t="shared" si="38"/>
        <v>0</v>
      </c>
      <c r="JS10" s="32">
        <f t="shared" si="38"/>
        <v>0</v>
      </c>
      <c r="JT10" s="32">
        <f t="shared" si="38"/>
        <v>0</v>
      </c>
      <c r="JU10" s="32">
        <f t="shared" si="38"/>
        <v>0</v>
      </c>
      <c r="JV10" s="32">
        <f t="shared" si="38"/>
        <v>0</v>
      </c>
      <c r="JW10" s="32">
        <f t="shared" si="38"/>
        <v>0</v>
      </c>
      <c r="JX10" s="32">
        <f t="shared" si="38"/>
        <v>0</v>
      </c>
      <c r="JY10" s="32">
        <f t="shared" si="38"/>
        <v>0</v>
      </c>
      <c r="JZ10" s="32">
        <f t="shared" si="38"/>
        <v>0</v>
      </c>
      <c r="KA10" s="32">
        <f t="shared" si="38"/>
        <v>0</v>
      </c>
      <c r="KB10" s="32">
        <f t="shared" si="38"/>
        <v>0</v>
      </c>
      <c r="KC10" s="32">
        <f t="shared" si="38"/>
        <v>0</v>
      </c>
      <c r="KD10" s="32">
        <f t="shared" si="38"/>
        <v>0</v>
      </c>
      <c r="KE10" s="32">
        <f t="shared" si="38"/>
        <v>0</v>
      </c>
      <c r="KF10" s="32">
        <f t="shared" si="38"/>
        <v>0</v>
      </c>
      <c r="KG10" s="32">
        <f t="shared" si="38"/>
        <v>0</v>
      </c>
      <c r="KH10" s="32">
        <f t="shared" si="38"/>
        <v>0</v>
      </c>
      <c r="KI10" s="32">
        <f t="shared" si="38"/>
        <v>0</v>
      </c>
      <c r="KJ10" s="32">
        <f t="shared" si="38"/>
        <v>0</v>
      </c>
      <c r="KK10" s="32">
        <f t="shared" si="38"/>
        <v>0</v>
      </c>
      <c r="KL10" s="32">
        <f t="shared" si="38"/>
        <v>0</v>
      </c>
      <c r="KM10" s="32">
        <f t="shared" si="38"/>
        <v>0</v>
      </c>
      <c r="KN10" s="32">
        <f t="shared" si="38"/>
        <v>0</v>
      </c>
      <c r="KO10" s="32">
        <f t="shared" si="38"/>
        <v>0</v>
      </c>
      <c r="KP10" s="32">
        <f t="shared" si="38"/>
        <v>0</v>
      </c>
      <c r="KQ10" s="32">
        <f t="shared" si="38"/>
        <v>0</v>
      </c>
      <c r="KR10" s="32">
        <f t="shared" si="38"/>
        <v>0</v>
      </c>
      <c r="KS10" s="32">
        <f t="shared" si="38"/>
        <v>0</v>
      </c>
      <c r="KT10" s="32">
        <f t="shared" si="38"/>
        <v>0</v>
      </c>
      <c r="KU10" s="32">
        <f t="shared" si="38"/>
        <v>0</v>
      </c>
      <c r="KV10" s="32">
        <f t="shared" si="38"/>
        <v>0</v>
      </c>
      <c r="KW10" s="32">
        <f t="shared" si="38"/>
        <v>0</v>
      </c>
      <c r="KX10" s="32">
        <f t="shared" si="38"/>
        <v>0</v>
      </c>
      <c r="KY10" s="32">
        <f t="shared" si="38"/>
        <v>0</v>
      </c>
      <c r="KZ10" s="32">
        <f t="shared" si="38"/>
        <v>0</v>
      </c>
      <c r="LA10" s="32">
        <f t="shared" si="38"/>
        <v>0</v>
      </c>
      <c r="LB10" s="32">
        <f t="shared" si="38"/>
        <v>0</v>
      </c>
      <c r="LC10" s="32">
        <f t="shared" si="38"/>
        <v>0</v>
      </c>
      <c r="LD10" s="32">
        <f t="shared" si="38"/>
        <v>0</v>
      </c>
      <c r="LE10" s="32">
        <f t="shared" si="38"/>
        <v>0</v>
      </c>
      <c r="AEV10" s="4"/>
      <c r="XFB10" s="76">
        <v>1.8E-3</v>
      </c>
      <c r="XFC10" s="6">
        <v>8</v>
      </c>
      <c r="XFD10" s="53">
        <v>8</v>
      </c>
    </row>
    <row r="11" spans="1:828 16382:16384" ht="15" thickBot="1" x14ac:dyDescent="0.4">
      <c r="I11" s="43"/>
      <c r="J11" s="9" t="s">
        <v>25</v>
      </c>
      <c r="K11" s="9" t="s">
        <v>21</v>
      </c>
      <c r="L11" s="35">
        <f>L9-L10</f>
        <v>1863777.0136449412</v>
      </c>
      <c r="M11" s="47"/>
      <c r="N11" s="47"/>
      <c r="O11" s="20">
        <f>O6-O10</f>
        <v>0</v>
      </c>
      <c r="P11" s="21" t="s">
        <v>26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9"/>
      <c r="AEV11" s="4"/>
      <c r="XFB11" s="76">
        <v>1.9E-3</v>
      </c>
      <c r="XFC11" s="6">
        <v>9</v>
      </c>
      <c r="XFD11" s="53">
        <v>9</v>
      </c>
    </row>
    <row r="12" spans="1:828 16382:16384" s="47" customFormat="1" x14ac:dyDescent="0.35">
      <c r="A12" s="6"/>
      <c r="B12" s="6"/>
      <c r="C12" s="6"/>
      <c r="D12" s="6"/>
      <c r="E12" s="6"/>
      <c r="F12" s="6"/>
      <c r="G12" s="6"/>
      <c r="H12" s="6"/>
      <c r="I12" s="43"/>
      <c r="J12" s="78" t="s">
        <v>27</v>
      </c>
      <c r="K12" s="78" t="s">
        <v>11</v>
      </c>
      <c r="L12" s="52">
        <f>L5*(1+L6)^(L8/12)-L5</f>
        <v>446.40394086326887</v>
      </c>
      <c r="O12" s="50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AEV12" s="51"/>
      <c r="XFB12" s="76">
        <v>2E-3</v>
      </c>
      <c r="XFC12" s="6">
        <v>10</v>
      </c>
      <c r="XFD12" s="53">
        <v>10</v>
      </c>
    </row>
    <row r="13" spans="1:828 16382:16384" s="47" customFormat="1" x14ac:dyDescent="0.35">
      <c r="A13" s="60"/>
      <c r="B13" s="6"/>
      <c r="C13" s="6"/>
      <c r="D13" s="6"/>
      <c r="E13" s="6"/>
      <c r="F13" s="6"/>
      <c r="G13" s="6"/>
      <c r="H13" s="6"/>
      <c r="I13" s="43"/>
      <c r="J13" s="9" t="s">
        <v>28</v>
      </c>
      <c r="K13" s="9"/>
      <c r="L13" s="36">
        <f>(L12+L5)/L5-1</f>
        <v>3.571231526906149E-2</v>
      </c>
      <c r="O13" s="50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AEV13" s="51"/>
      <c r="XFB13" s="76">
        <v>2.0999999999999999E-3</v>
      </c>
      <c r="XFC13" s="6">
        <v>11</v>
      </c>
      <c r="XFD13" s="53">
        <v>11</v>
      </c>
    </row>
    <row r="14" spans="1:828 16382:16384" s="47" customFormat="1" x14ac:dyDescent="0.35">
      <c r="A14" s="60"/>
      <c r="B14" s="6"/>
      <c r="C14" s="6"/>
      <c r="D14" s="6"/>
      <c r="E14" s="6"/>
      <c r="F14" s="6"/>
      <c r="G14" s="6"/>
      <c r="H14" s="6"/>
      <c r="I14" s="43"/>
      <c r="J14" s="9" t="s">
        <v>29</v>
      </c>
      <c r="K14" s="9" t="s">
        <v>21</v>
      </c>
      <c r="L14" s="35">
        <f>O10</f>
        <v>54052412.771449737</v>
      </c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AEV14" s="51"/>
      <c r="XFB14" s="76">
        <v>2.2000000000000001E-3</v>
      </c>
      <c r="XFC14" s="6">
        <v>12</v>
      </c>
      <c r="XFD14" s="53">
        <v>12</v>
      </c>
    </row>
    <row r="15" spans="1:828 16382:16384" s="47" customFormat="1" x14ac:dyDescent="0.35">
      <c r="A15" s="60"/>
      <c r="B15" s="6"/>
      <c r="C15" s="6"/>
      <c r="D15" s="6"/>
      <c r="E15" s="6"/>
      <c r="F15" s="6"/>
      <c r="G15" s="6"/>
      <c r="H15" s="6"/>
      <c r="I15" s="43"/>
      <c r="J15" s="33" t="s">
        <v>30</v>
      </c>
      <c r="K15" s="33" t="s">
        <v>21</v>
      </c>
      <c r="L15" s="35">
        <f>O11</f>
        <v>0</v>
      </c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AEV15" s="51"/>
      <c r="XFB15" s="76">
        <v>2.3E-3</v>
      </c>
      <c r="XFC15" s="6">
        <v>13</v>
      </c>
      <c r="XFD15" s="53">
        <v>13</v>
      </c>
    </row>
    <row r="16" spans="1:828 16382:16384" s="47" customFormat="1" x14ac:dyDescent="0.35">
      <c r="A16" s="60"/>
      <c r="B16" s="6"/>
      <c r="C16" s="6"/>
      <c r="D16" s="6"/>
      <c r="E16" s="6"/>
      <c r="F16" s="6"/>
      <c r="G16" s="6"/>
      <c r="H16" s="6"/>
      <c r="I16" s="43"/>
      <c r="J16" s="33" t="s">
        <v>31</v>
      </c>
      <c r="K16" s="33" t="s">
        <v>11</v>
      </c>
      <c r="L16" s="35">
        <f>L12+L5</f>
        <v>12946.403940863269</v>
      </c>
      <c r="N16" s="50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AEV16" s="51"/>
      <c r="XFB16" s="76">
        <v>2.3999999999999998E-3</v>
      </c>
      <c r="XFC16" s="6">
        <v>14</v>
      </c>
      <c r="XFD16" s="53">
        <v>14</v>
      </c>
    </row>
    <row r="17" spans="1:828 16382:16384" s="47" customFormat="1" ht="15" thickBot="1" x14ac:dyDescent="0.4">
      <c r="A17" s="60"/>
      <c r="B17" s="6"/>
      <c r="C17" s="6"/>
      <c r="D17" s="6"/>
      <c r="E17" s="6"/>
      <c r="F17" s="6"/>
      <c r="G17" s="6"/>
      <c r="H17" s="6"/>
      <c r="I17" s="43"/>
      <c r="J17" s="77" t="s">
        <v>32</v>
      </c>
      <c r="K17" s="34" t="s">
        <v>7</v>
      </c>
      <c r="L17" s="37">
        <f>L16*12</f>
        <v>155356.84729035923</v>
      </c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AEV17" s="51"/>
      <c r="XFB17" s="76">
        <v>2.5000000000000001E-3</v>
      </c>
      <c r="XFC17" s="6">
        <v>15</v>
      </c>
      <c r="XFD17" s="53">
        <v>15</v>
      </c>
    </row>
    <row r="18" spans="1:828 16382:16384" s="47" customFormat="1" ht="19.5" customHeight="1" thickBot="1" x14ac:dyDescent="0.4">
      <c r="A18" s="60"/>
      <c r="B18" s="6"/>
      <c r="C18" s="6"/>
      <c r="D18" s="6"/>
      <c r="E18" s="6"/>
      <c r="F18" s="6"/>
      <c r="G18" s="6"/>
      <c r="H18" s="6"/>
      <c r="I18" s="44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9"/>
      <c r="XFB18" s="76">
        <v>2.5999999999999999E-3</v>
      </c>
      <c r="XFC18" s="6">
        <v>16</v>
      </c>
      <c r="XFD18" s="53">
        <v>16</v>
      </c>
    </row>
    <row r="19" spans="1:828 16382:16384" s="6" customFormat="1" x14ac:dyDescent="0.35">
      <c r="A19" s="60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XFB19" s="76">
        <v>2.7000000000000001E-3</v>
      </c>
      <c r="XFC19" s="6">
        <v>17</v>
      </c>
      <c r="XFD19" s="53">
        <v>17</v>
      </c>
    </row>
    <row r="20" spans="1:828 16382:16384" s="6" customFormat="1" x14ac:dyDescent="0.35">
      <c r="A20" s="6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XFB20" s="76">
        <v>2.8E-3</v>
      </c>
      <c r="XFC20" s="6">
        <v>18</v>
      </c>
      <c r="XFD20" s="53">
        <v>18</v>
      </c>
    </row>
    <row r="21" spans="1:828 16382:16384" s="6" customFormat="1" ht="15" thickBot="1" x14ac:dyDescent="0.4">
      <c r="A21" s="60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XFB21" s="76">
        <v>2.8999999999999998E-3</v>
      </c>
      <c r="XFC21" s="6">
        <v>19</v>
      </c>
      <c r="XFD21" s="53">
        <v>19</v>
      </c>
    </row>
    <row r="22" spans="1:828 16382:16384" s="6" customFormat="1" x14ac:dyDescent="0.35">
      <c r="A22" s="60"/>
      <c r="P22" s="71" t="s">
        <v>33</v>
      </c>
      <c r="Q22" s="66"/>
      <c r="R22" s="66" t="s">
        <v>34</v>
      </c>
      <c r="S22" s="66">
        <v>3</v>
      </c>
      <c r="T22" s="66">
        <v>12</v>
      </c>
      <c r="U22" s="66">
        <v>12</v>
      </c>
      <c r="V22" s="66">
        <v>12</v>
      </c>
      <c r="W22" s="66">
        <v>12</v>
      </c>
      <c r="X22" s="66">
        <v>12</v>
      </c>
      <c r="Y22" s="66">
        <v>12</v>
      </c>
      <c r="Z22" s="66">
        <v>12</v>
      </c>
      <c r="AA22" s="66">
        <v>12</v>
      </c>
      <c r="AB22" s="66">
        <v>12</v>
      </c>
      <c r="AC22" s="66">
        <v>9</v>
      </c>
      <c r="AD22" s="66">
        <v>0</v>
      </c>
      <c r="AE22" s="67">
        <v>0</v>
      </c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XFB22" s="76">
        <v>3.0000000000000001E-3</v>
      </c>
      <c r="XFC22" s="6">
        <v>20</v>
      </c>
      <c r="XFD22" s="53">
        <v>20</v>
      </c>
    </row>
    <row r="23" spans="1:828 16382:16384" s="6" customFormat="1" ht="15" thickBot="1" x14ac:dyDescent="0.4">
      <c r="A23" s="60"/>
      <c r="P23" s="80"/>
      <c r="Q23" s="68" t="s">
        <v>8</v>
      </c>
      <c r="R23" s="68" t="s">
        <v>35</v>
      </c>
      <c r="S23" s="68">
        <v>1</v>
      </c>
      <c r="T23" s="68">
        <v>2</v>
      </c>
      <c r="U23" s="68">
        <v>3</v>
      </c>
      <c r="V23" s="68">
        <v>4</v>
      </c>
      <c r="W23" s="68">
        <v>5</v>
      </c>
      <c r="X23" s="68">
        <v>6</v>
      </c>
      <c r="Y23" s="68">
        <v>7</v>
      </c>
      <c r="Z23" s="68">
        <v>8</v>
      </c>
      <c r="AA23" s="68">
        <v>9</v>
      </c>
      <c r="AB23" s="68">
        <v>10</v>
      </c>
      <c r="AC23" s="68">
        <v>11</v>
      </c>
      <c r="AD23" s="68">
        <v>12</v>
      </c>
      <c r="AE23" s="69">
        <v>13</v>
      </c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XFB23" s="76">
        <v>3.0999999999999999E-3</v>
      </c>
      <c r="XFC23" s="6">
        <v>21</v>
      </c>
      <c r="XFD23" s="53">
        <v>21</v>
      </c>
    </row>
    <row r="24" spans="1:828 16382:16384" s="6" customFormat="1" ht="15" thickBot="1" x14ac:dyDescent="0.4">
      <c r="A24" s="60"/>
      <c r="M24" s="7"/>
      <c r="P24" s="81" t="s">
        <v>36</v>
      </c>
      <c r="Q24" s="82">
        <f>SUM(S24:AC24)</f>
        <v>75000000</v>
      </c>
      <c r="R24" s="90" t="s">
        <v>37</v>
      </c>
      <c r="S24" s="86">
        <f>SUM(Q5:S5)</f>
        <v>1875000</v>
      </c>
      <c r="T24" s="87">
        <f>SUM(T5:AE5)</f>
        <v>7500000</v>
      </c>
      <c r="U24" s="87">
        <f>SUM(AF5:AQ5)</f>
        <v>7500000</v>
      </c>
      <c r="V24" s="87">
        <f>SUM(AR5:BC5)</f>
        <v>7500000</v>
      </c>
      <c r="W24" s="87">
        <f>SUM(BD5:BO5)</f>
        <v>7500000</v>
      </c>
      <c r="X24" s="87">
        <f>SUM(BP5:CA5)</f>
        <v>7500000</v>
      </c>
      <c r="Y24" s="87">
        <f>SUM(CB5:CM5)</f>
        <v>7500000</v>
      </c>
      <c r="Z24" s="87">
        <f>SUM(CN5:CY5)</f>
        <v>7500000</v>
      </c>
      <c r="AA24" s="87">
        <f>SUM(CZ5:DK5)</f>
        <v>7500000</v>
      </c>
      <c r="AB24" s="87">
        <f>SUM(DL5:DW5)</f>
        <v>7500000</v>
      </c>
      <c r="AC24" s="87">
        <f>SUM(DX5:EF5)</f>
        <v>5625000</v>
      </c>
      <c r="AD24" s="88">
        <v>0</v>
      </c>
      <c r="AE24" s="88">
        <v>0</v>
      </c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XFB24" s="76">
        <v>3.2000000000000002E-3</v>
      </c>
      <c r="XFC24" s="6">
        <v>22</v>
      </c>
      <c r="XFD24" s="53">
        <v>22</v>
      </c>
    </row>
    <row r="25" spans="1:828 16382:16384" s="6" customFormat="1" ht="15" thickBot="1" x14ac:dyDescent="0.4">
      <c r="A25" s="60"/>
      <c r="L25" s="16"/>
      <c r="P25" s="72" t="s">
        <v>38</v>
      </c>
      <c r="Q25" s="83">
        <f>SUM(S25:AC25)</f>
        <v>54052412.77144973</v>
      </c>
      <c r="R25" s="91" t="s">
        <v>39</v>
      </c>
      <c r="S25" s="73">
        <f>SUM(Q6:S6)</f>
        <v>1864087.8105047923</v>
      </c>
      <c r="T25" s="74">
        <f>SUM(T6:AE6)</f>
        <v>7137744.2166352216</v>
      </c>
      <c r="U25" s="74">
        <f>SUM(AF6:AQ6)</f>
        <v>6653998.5239444608</v>
      </c>
      <c r="V25" s="74">
        <f>SUM(AR6:BC6)</f>
        <v>6203037.6842961321</v>
      </c>
      <c r="W25" s="74">
        <f>SUM(BD6:BO6)</f>
        <v>5782639.7728126524</v>
      </c>
      <c r="X25" s="74">
        <f>SUM(BP6:CA6)</f>
        <v>5390733.4509300375</v>
      </c>
      <c r="Y25" s="74">
        <f>SUM(CB6:CM6)</f>
        <v>5025387.7607253091</v>
      </c>
      <c r="Z25" s="74">
        <f>SUM(CN6:CY6)</f>
        <v>4684802.6109120082</v>
      </c>
      <c r="AA25" s="74">
        <f>SUM(CZ6:DK6)</f>
        <v>4367299.9076274903</v>
      </c>
      <c r="AB25" s="74">
        <f>SUM(DL6:DW6)</f>
        <v>4071315.2863125661</v>
      </c>
      <c r="AC25" s="74">
        <f>SUM(DX6:EF6)</f>
        <v>2871365.7467490551</v>
      </c>
      <c r="AD25" s="75">
        <v>0</v>
      </c>
      <c r="AE25" s="75">
        <v>0</v>
      </c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XFB25" s="76">
        <v>3.3E-3</v>
      </c>
      <c r="XFC25" s="6">
        <v>23</v>
      </c>
      <c r="XFD25" s="53">
        <v>23</v>
      </c>
    </row>
    <row r="26" spans="1:828 16382:16384" s="6" customFormat="1" ht="15" thickBot="1" x14ac:dyDescent="0.4">
      <c r="A26" s="60"/>
      <c r="S26" s="61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XFB26" s="76">
        <v>3.3999999999999998E-3</v>
      </c>
      <c r="XFC26" s="6">
        <v>24</v>
      </c>
      <c r="XFD26" s="53">
        <v>24</v>
      </c>
    </row>
    <row r="27" spans="1:828 16382:16384" s="6" customFormat="1" x14ac:dyDescent="0.35">
      <c r="A27" s="60"/>
      <c r="P27" s="71" t="s">
        <v>40</v>
      </c>
      <c r="Q27" s="66"/>
      <c r="R27" s="84" t="s">
        <v>34</v>
      </c>
      <c r="S27" s="66">
        <v>0</v>
      </c>
      <c r="T27" s="66">
        <v>9</v>
      </c>
      <c r="U27" s="66">
        <v>12</v>
      </c>
      <c r="V27" s="66">
        <v>12</v>
      </c>
      <c r="W27" s="66">
        <v>12</v>
      </c>
      <c r="X27" s="66">
        <v>12</v>
      </c>
      <c r="Y27" s="66">
        <v>12</v>
      </c>
      <c r="Z27" s="66">
        <v>12</v>
      </c>
      <c r="AA27" s="66">
        <v>12</v>
      </c>
      <c r="AB27" s="66">
        <v>12</v>
      </c>
      <c r="AC27" s="66">
        <v>12</v>
      </c>
      <c r="AD27" s="66">
        <v>3</v>
      </c>
      <c r="AE27" s="67">
        <v>0</v>
      </c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XFB27" s="76">
        <v>3.5000000000000001E-3</v>
      </c>
      <c r="XFC27" s="6">
        <v>25</v>
      </c>
      <c r="XFD27" s="53">
        <v>25</v>
      </c>
    </row>
    <row r="28" spans="1:828 16382:16384" s="6" customFormat="1" ht="15" thickBot="1" x14ac:dyDescent="0.4">
      <c r="A28" s="60"/>
      <c r="P28" s="80"/>
      <c r="Q28" s="68"/>
      <c r="R28" s="68" t="s">
        <v>35</v>
      </c>
      <c r="S28" s="68">
        <v>1</v>
      </c>
      <c r="T28" s="68">
        <v>2</v>
      </c>
      <c r="U28" s="68">
        <v>3</v>
      </c>
      <c r="V28" s="68">
        <v>4</v>
      </c>
      <c r="W28" s="68">
        <v>5</v>
      </c>
      <c r="X28" s="68">
        <v>6</v>
      </c>
      <c r="Y28" s="68">
        <v>7</v>
      </c>
      <c r="Z28" s="68">
        <v>8</v>
      </c>
      <c r="AA28" s="68">
        <v>9</v>
      </c>
      <c r="AB28" s="68">
        <v>10</v>
      </c>
      <c r="AC28" s="68">
        <v>11</v>
      </c>
      <c r="AD28" s="68">
        <v>12</v>
      </c>
      <c r="AE28" s="69">
        <v>13</v>
      </c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XFB28" s="76">
        <v>3.5999999999999999E-3</v>
      </c>
      <c r="XFC28" s="6">
        <v>26</v>
      </c>
      <c r="XFD28" s="53">
        <v>26</v>
      </c>
    </row>
    <row r="29" spans="1:828 16382:16384" s="6" customFormat="1" ht="15" thickBot="1" x14ac:dyDescent="0.4">
      <c r="A29" s="60"/>
      <c r="P29" s="81" t="s">
        <v>36</v>
      </c>
      <c r="Q29" s="82">
        <f>SUM(S29:AE29)</f>
        <v>75000000</v>
      </c>
      <c r="R29" s="81" t="s">
        <v>37</v>
      </c>
      <c r="S29" s="82">
        <f>SUM(Q7:S7)</f>
        <v>0</v>
      </c>
      <c r="T29" s="87">
        <f>SUM(T7:AE7)</f>
        <v>5625000</v>
      </c>
      <c r="U29" s="87">
        <f>SUM(AF7:AQ7)</f>
        <v>7500000</v>
      </c>
      <c r="V29" s="87">
        <f>SUM(AR7:BC7)</f>
        <v>7500000</v>
      </c>
      <c r="W29" s="87">
        <f>SUM(BD7:BO7)</f>
        <v>7500000</v>
      </c>
      <c r="X29" s="87">
        <f>SUM(BP7:CA7)</f>
        <v>7500000</v>
      </c>
      <c r="Y29" s="87">
        <f>SUM(CB7:CM7)</f>
        <v>7500000</v>
      </c>
      <c r="Z29" s="87">
        <f>SUM(CN7:CY7)</f>
        <v>7500000</v>
      </c>
      <c r="AA29" s="87">
        <f>SUM(CZ7:DK7)</f>
        <v>7500000</v>
      </c>
      <c r="AB29" s="87">
        <f>SUM(DL7:DW7)</f>
        <v>7500000</v>
      </c>
      <c r="AC29" s="87">
        <f>SUM(DX7:EI7)</f>
        <v>7500000</v>
      </c>
      <c r="AD29" s="88">
        <f>SUM(EJ7:EU7)</f>
        <v>1875000</v>
      </c>
      <c r="AE29" s="88">
        <f>SUM(EV7:FG7)</f>
        <v>0</v>
      </c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XFB29" s="76">
        <v>3.7000000000000002E-3</v>
      </c>
      <c r="XFC29" s="6">
        <v>27</v>
      </c>
      <c r="XFD29" s="53">
        <v>27</v>
      </c>
    </row>
    <row r="30" spans="1:828 16382:16384" s="6" customFormat="1" ht="15" thickBot="1" x14ac:dyDescent="0.4">
      <c r="A30" s="60"/>
      <c r="P30" s="72" t="s">
        <v>38</v>
      </c>
      <c r="Q30" s="83">
        <f>SUM(S30:AE30)</f>
        <v>52188635.757804789</v>
      </c>
      <c r="R30" s="92" t="s">
        <v>39</v>
      </c>
      <c r="S30" s="89">
        <f>SUM(Q8:S8)</f>
        <v>0</v>
      </c>
      <c r="T30" s="74">
        <f>SUM(T8:AE8)</f>
        <v>5306076.0554177985</v>
      </c>
      <c r="U30" s="74">
        <f>SUM(AF8:AQ8)</f>
        <v>6653998.5239444608</v>
      </c>
      <c r="V30" s="74">
        <f>SUM(AR8:BC8)</f>
        <v>6203037.6842961321</v>
      </c>
      <c r="W30" s="74">
        <f>SUM(BD8:BO8)</f>
        <v>5782639.7728126524</v>
      </c>
      <c r="X30" s="74">
        <f>SUM(BP8:CA8)</f>
        <v>5390733.4509300375</v>
      </c>
      <c r="Y30" s="74">
        <f>SUM(CB8:CM8)</f>
        <v>5025387.7607253091</v>
      </c>
      <c r="Z30" s="74">
        <f>SUM(CN8:CY8)</f>
        <v>4684802.6109120082</v>
      </c>
      <c r="AA30" s="74">
        <f>SUM(CZ8:DK8)</f>
        <v>4367299.9076274903</v>
      </c>
      <c r="AB30" s="74">
        <f>SUM(DL8:DW8)</f>
        <v>4071315.2863125661</v>
      </c>
      <c r="AC30" s="74">
        <f>SUM(DX8:EI8)</f>
        <v>3795390.4039457105</v>
      </c>
      <c r="AD30" s="85">
        <f>SUM(EJ8:EU8)</f>
        <v>907954.30088061769</v>
      </c>
      <c r="AE30" s="75">
        <f>SUM(EV8:FG8)</f>
        <v>0</v>
      </c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XFB30" s="76">
        <v>3.8E-3</v>
      </c>
      <c r="XFC30" s="6">
        <v>28</v>
      </c>
      <c r="XFD30" s="53">
        <v>28</v>
      </c>
    </row>
    <row r="31" spans="1:828 16382:16384" s="6" customFormat="1" ht="15" thickBot="1" x14ac:dyDescent="0.4">
      <c r="A31" s="60"/>
      <c r="P31" s="70" t="s">
        <v>41</v>
      </c>
      <c r="Q31" s="83">
        <f>Q25-Q30</f>
        <v>1863777.0136449412</v>
      </c>
      <c r="R31" s="79"/>
      <c r="T31" s="79"/>
      <c r="V31" s="79"/>
      <c r="X31" s="79"/>
      <c r="Z31" s="79"/>
      <c r="AB31" s="79"/>
      <c r="AD31" s="79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XFB31" s="76">
        <v>3.8999999999999998E-3</v>
      </c>
      <c r="XFC31" s="6">
        <v>29</v>
      </c>
      <c r="XFD31" s="53">
        <v>29</v>
      </c>
    </row>
    <row r="32" spans="1:828 16382:16384" s="6" customFormat="1" x14ac:dyDescent="0.35">
      <c r="A32" s="60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XFB32" s="76">
        <v>4.0000000000000001E-3</v>
      </c>
      <c r="XFC32" s="6">
        <v>30</v>
      </c>
      <c r="XFD32" s="53">
        <v>30</v>
      </c>
    </row>
    <row r="33" spans="1:488 16382:16384" s="6" customFormat="1" x14ac:dyDescent="0.35">
      <c r="A33" s="60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XFB33" s="76">
        <v>4.0999999999999899E-3</v>
      </c>
      <c r="XFC33" s="6">
        <v>31</v>
      </c>
      <c r="XFD33" s="53">
        <v>31</v>
      </c>
    </row>
    <row r="34" spans="1:488 16382:16384" s="6" customFormat="1" x14ac:dyDescent="0.35">
      <c r="A34" s="60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XFB34" s="76">
        <v>4.1999999999999902E-3</v>
      </c>
      <c r="XFC34" s="6">
        <v>32</v>
      </c>
      <c r="XFD34" s="53">
        <v>32</v>
      </c>
    </row>
    <row r="35" spans="1:488 16382:16384" s="6" customFormat="1" x14ac:dyDescent="0.35">
      <c r="A35" s="60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XFB35" s="76">
        <v>4.2999999999999896E-3</v>
      </c>
      <c r="XFC35" s="6">
        <v>33</v>
      </c>
      <c r="XFD35" s="53">
        <v>33</v>
      </c>
    </row>
    <row r="36" spans="1:488 16382:16384" s="6" customFormat="1" x14ac:dyDescent="0.35">
      <c r="A36" s="60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XFB36" s="76">
        <v>4.3999999999999899E-3</v>
      </c>
      <c r="XFC36" s="6">
        <v>34</v>
      </c>
      <c r="XFD36" s="53">
        <v>34</v>
      </c>
    </row>
    <row r="37" spans="1:488 16382:16384" s="6" customFormat="1" x14ac:dyDescent="0.35">
      <c r="A37" s="60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XFB37" s="76">
        <v>4.4999999999999901E-3</v>
      </c>
      <c r="XFC37" s="6">
        <v>35</v>
      </c>
      <c r="XFD37" s="53">
        <v>35</v>
      </c>
    </row>
    <row r="38" spans="1:488 16382:16384" s="6" customFormat="1" x14ac:dyDescent="0.35">
      <c r="A38" s="60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XFB38" s="76">
        <v>4.5999999999999904E-3</v>
      </c>
      <c r="XFC38" s="6">
        <v>36</v>
      </c>
      <c r="XFD38" s="53">
        <v>36</v>
      </c>
    </row>
    <row r="39" spans="1:488 16382:16384" s="6" customFormat="1" x14ac:dyDescent="0.35">
      <c r="A39" s="60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XFB39" s="76">
        <v>4.6999999999999898E-3</v>
      </c>
      <c r="XFC39" s="6">
        <v>37</v>
      </c>
      <c r="XFD39" s="53">
        <v>37</v>
      </c>
    </row>
    <row r="40" spans="1:488 16382:16384" s="6" customFormat="1" x14ac:dyDescent="0.35">
      <c r="A40" s="6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XFB40" s="76">
        <v>4.79999999999999E-3</v>
      </c>
      <c r="XFC40" s="6">
        <v>38</v>
      </c>
      <c r="XFD40" s="53">
        <v>38</v>
      </c>
    </row>
    <row r="41" spans="1:488 16382:16384" s="6" customFormat="1" x14ac:dyDescent="0.35">
      <c r="A41" s="60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XFB41" s="76">
        <v>4.8999999999999903E-3</v>
      </c>
      <c r="XFC41" s="6">
        <v>39</v>
      </c>
      <c r="XFD41" s="53">
        <v>39</v>
      </c>
    </row>
    <row r="42" spans="1:488 16382:16384" s="6" customFormat="1" x14ac:dyDescent="0.35">
      <c r="A42" s="60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XFB42" s="76">
        <v>4.9999999999999897E-3</v>
      </c>
      <c r="XFC42" s="6">
        <v>40</v>
      </c>
      <c r="XFD42" s="53">
        <v>40</v>
      </c>
    </row>
    <row r="43" spans="1:488 16382:16384" s="6" customFormat="1" x14ac:dyDescent="0.35">
      <c r="A43" s="60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XFB43" s="76">
        <v>5.09999999999999E-3</v>
      </c>
      <c r="XFC43" s="6">
        <v>41</v>
      </c>
      <c r="XFD43" s="53"/>
    </row>
    <row r="44" spans="1:488 16382:16384" s="6" customFormat="1" x14ac:dyDescent="0.35">
      <c r="A44" s="60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XFB44" s="76">
        <v>5.1999999999999902E-3</v>
      </c>
      <c r="XFC44" s="6">
        <v>42</v>
      </c>
      <c r="XFD44" s="53"/>
    </row>
    <row r="45" spans="1:488 16382:16384" s="6" customFormat="1" x14ac:dyDescent="0.35">
      <c r="A45" s="60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XFB45" s="76">
        <v>5.2999999999999896E-3</v>
      </c>
      <c r="XFC45" s="6">
        <v>43</v>
      </c>
      <c r="XFD45" s="53"/>
    </row>
    <row r="46" spans="1:488 16382:16384" s="6" customFormat="1" x14ac:dyDescent="0.35">
      <c r="A46" s="60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XFB46" s="76">
        <v>5.3999999999999899E-3</v>
      </c>
      <c r="XFC46" s="6">
        <v>44</v>
      </c>
      <c r="XFD46" s="53"/>
    </row>
    <row r="47" spans="1:488 16382:16384" s="6" customFormat="1" x14ac:dyDescent="0.35">
      <c r="A47" s="60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XFB47" s="76">
        <v>5.4999999999999901E-3</v>
      </c>
      <c r="XFC47" s="6">
        <v>45</v>
      </c>
      <c r="XFD47" s="53"/>
    </row>
    <row r="48" spans="1:488 16382:16384" s="6" customFormat="1" x14ac:dyDescent="0.35">
      <c r="A48" s="60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XFB48" s="76">
        <v>5.5999999999999904E-3</v>
      </c>
      <c r="XFC48" s="6">
        <v>46</v>
      </c>
      <c r="XFD48" s="53"/>
    </row>
    <row r="49" spans="1:488 16382:16384" s="6" customFormat="1" x14ac:dyDescent="0.35">
      <c r="A49" s="60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XFB49" s="76">
        <v>5.6999999999999898E-3</v>
      </c>
      <c r="XFC49" s="6">
        <v>47</v>
      </c>
      <c r="XFD49" s="53"/>
    </row>
    <row r="50" spans="1:488 16382:16384" s="6" customFormat="1" x14ac:dyDescent="0.35">
      <c r="A50" s="6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XFB50" s="76">
        <v>5.7999999999999901E-3</v>
      </c>
      <c r="XFC50" s="6">
        <v>48</v>
      </c>
      <c r="XFD50" s="53"/>
    </row>
    <row r="51" spans="1:488 16382:16384" s="6" customFormat="1" x14ac:dyDescent="0.35">
      <c r="A51" s="60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XFB51" s="76">
        <v>5.8999999999999903E-3</v>
      </c>
      <c r="XFC51" s="6">
        <v>49</v>
      </c>
      <c r="XFD51" s="53"/>
    </row>
    <row r="52" spans="1:488 16382:16384" s="6" customFormat="1" x14ac:dyDescent="0.35">
      <c r="A52" s="60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XFB52" s="76">
        <v>5.9999999999999897E-3</v>
      </c>
      <c r="XFC52" s="6">
        <v>50</v>
      </c>
      <c r="XFD52" s="53"/>
    </row>
    <row r="53" spans="1:488 16382:16384" s="6" customFormat="1" x14ac:dyDescent="0.35">
      <c r="A53" s="60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XFB53" s="76">
        <v>6.09999999999999E-3</v>
      </c>
      <c r="XFC53" s="6">
        <v>51</v>
      </c>
      <c r="XFD53" s="53"/>
    </row>
    <row r="54" spans="1:488 16382:16384" s="6" customFormat="1" x14ac:dyDescent="0.35">
      <c r="A54" s="60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XFB54" s="76">
        <v>6.1999999999999902E-3</v>
      </c>
      <c r="XFC54" s="6">
        <v>52</v>
      </c>
      <c r="XFD54" s="53"/>
    </row>
    <row r="55" spans="1:488 16382:16384" x14ac:dyDescent="0.35">
      <c r="A55" s="60"/>
      <c r="XFB55" s="76">
        <v>6.2999999999999896E-3</v>
      </c>
      <c r="XFC55" s="6">
        <v>53</v>
      </c>
      <c r="XFD55" s="53"/>
    </row>
    <row r="56" spans="1:488 16382:16384" x14ac:dyDescent="0.35">
      <c r="A56" s="60"/>
      <c r="XFB56" s="76">
        <v>6.3999999999999899E-3</v>
      </c>
      <c r="XFC56" s="6">
        <v>54</v>
      </c>
      <c r="XFD56" s="53"/>
    </row>
    <row r="57" spans="1:488 16382:16384" x14ac:dyDescent="0.35">
      <c r="A57" s="60"/>
      <c r="XFB57" s="76">
        <v>6.4999999999999902E-3</v>
      </c>
      <c r="XFC57" s="6">
        <v>55</v>
      </c>
      <c r="XFD57" s="53"/>
    </row>
    <row r="58" spans="1:488 16382:16384" x14ac:dyDescent="0.35">
      <c r="A58" s="60"/>
      <c r="XFB58" s="76">
        <v>6.5999999999999904E-3</v>
      </c>
      <c r="XFC58" s="6">
        <v>56</v>
      </c>
      <c r="XFD58" s="53"/>
    </row>
    <row r="59" spans="1:488 16382:16384" x14ac:dyDescent="0.35">
      <c r="A59" s="60"/>
      <c r="XFB59" s="76">
        <v>6.6999999999999898E-3</v>
      </c>
      <c r="XFC59" s="6">
        <v>57</v>
      </c>
      <c r="XFD59" s="53"/>
    </row>
    <row r="60" spans="1:488 16382:16384" x14ac:dyDescent="0.35">
      <c r="A60" s="60"/>
      <c r="XFB60" s="76">
        <v>6.7999999999999901E-3</v>
      </c>
      <c r="XFC60" s="6">
        <v>58</v>
      </c>
      <c r="XFD60" s="53"/>
    </row>
    <row r="61" spans="1:488 16382:16384" x14ac:dyDescent="0.35">
      <c r="A61" s="60"/>
      <c r="XFB61" s="76">
        <v>6.8999999999999903E-3</v>
      </c>
      <c r="XFC61" s="6">
        <v>59</v>
      </c>
      <c r="XFD61" s="53"/>
    </row>
    <row r="62" spans="1:488 16382:16384" x14ac:dyDescent="0.35">
      <c r="A62" s="60"/>
      <c r="XFB62" s="76">
        <v>6.9999999999999897E-3</v>
      </c>
      <c r="XFC62" s="6">
        <v>60</v>
      </c>
      <c r="XFD62" s="53"/>
    </row>
    <row r="63" spans="1:488 16382:16384" x14ac:dyDescent="0.35">
      <c r="A63" s="60"/>
      <c r="XFB63" s="76">
        <v>7.09999999999999E-3</v>
      </c>
      <c r="XFC63" s="6">
        <v>61</v>
      </c>
      <c r="XFD63" s="53"/>
    </row>
    <row r="64" spans="1:488 16382:16384" x14ac:dyDescent="0.35">
      <c r="A64" s="60"/>
      <c r="XFB64" s="76">
        <v>7.1999999999999903E-3</v>
      </c>
      <c r="XFC64" s="6">
        <v>62</v>
      </c>
      <c r="XFD64" s="53"/>
    </row>
    <row r="65" spans="1:1 16382:16384" x14ac:dyDescent="0.35">
      <c r="A65" s="60"/>
      <c r="XFB65" s="76">
        <v>7.2999999999999897E-3</v>
      </c>
      <c r="XFC65" s="6">
        <v>63</v>
      </c>
      <c r="XFD65" s="53"/>
    </row>
    <row r="66" spans="1:1 16382:16384" x14ac:dyDescent="0.35">
      <c r="A66" s="60"/>
      <c r="XFB66" s="76">
        <v>7.3999999999999899E-3</v>
      </c>
      <c r="XFC66" s="6">
        <v>64</v>
      </c>
      <c r="XFD66" s="53"/>
    </row>
    <row r="67" spans="1:1 16382:16384" x14ac:dyDescent="0.35">
      <c r="A67" s="60"/>
      <c r="XFB67" s="76">
        <v>7.4999999999999902E-3</v>
      </c>
      <c r="XFC67" s="6">
        <v>65</v>
      </c>
      <c r="XFD67" s="53"/>
    </row>
    <row r="68" spans="1:1 16382:16384" x14ac:dyDescent="0.35">
      <c r="A68" s="60"/>
      <c r="XFB68" s="76">
        <v>7.5999999999999896E-3</v>
      </c>
      <c r="XFC68" s="6">
        <v>66</v>
      </c>
      <c r="XFD68" s="53"/>
    </row>
    <row r="69" spans="1:1 16382:16384" x14ac:dyDescent="0.35">
      <c r="A69" s="60"/>
      <c r="XFB69" s="76">
        <v>7.6999999999999898E-3</v>
      </c>
      <c r="XFC69" s="6">
        <v>67</v>
      </c>
      <c r="XFD69" s="53"/>
    </row>
    <row r="70" spans="1:1 16382:16384" x14ac:dyDescent="0.35">
      <c r="A70" s="60"/>
      <c r="XFB70" s="76">
        <v>7.7999999999999901E-3</v>
      </c>
      <c r="XFC70" s="6">
        <v>68</v>
      </c>
      <c r="XFD70" s="53"/>
    </row>
    <row r="71" spans="1:1 16382:16384" x14ac:dyDescent="0.35">
      <c r="A71" s="60"/>
      <c r="XFB71" s="76">
        <v>7.8999999999999904E-3</v>
      </c>
      <c r="XFC71" s="6">
        <v>69</v>
      </c>
      <c r="XFD71" s="53"/>
    </row>
    <row r="72" spans="1:1 16382:16384" x14ac:dyDescent="0.35">
      <c r="A72" s="60"/>
      <c r="XFB72" s="76">
        <v>7.9999999999999898E-3</v>
      </c>
      <c r="XFC72" s="6">
        <v>70</v>
      </c>
      <c r="XFD72" s="53"/>
    </row>
    <row r="73" spans="1:1 16382:16384" x14ac:dyDescent="0.35">
      <c r="A73" s="60"/>
      <c r="XFB73" s="76">
        <v>8.0999999999999892E-3</v>
      </c>
      <c r="XFC73" s="6">
        <v>71</v>
      </c>
      <c r="XFD73" s="53"/>
    </row>
    <row r="74" spans="1:1 16382:16384" x14ac:dyDescent="0.35">
      <c r="A74" s="60"/>
      <c r="XFB74" s="76">
        <v>8.1999999999999903E-3</v>
      </c>
      <c r="XFC74" s="6">
        <v>72</v>
      </c>
      <c r="XFD74" s="53"/>
    </row>
    <row r="75" spans="1:1 16382:16384" x14ac:dyDescent="0.35">
      <c r="A75" s="60"/>
      <c r="XFB75" s="76">
        <v>8.2999999999999897E-3</v>
      </c>
      <c r="XFC75" s="6">
        <v>73</v>
      </c>
      <c r="XFD75" s="53"/>
    </row>
    <row r="76" spans="1:1 16382:16384" x14ac:dyDescent="0.35">
      <c r="A76" s="60"/>
      <c r="XFB76" s="76">
        <v>8.3999999999999908E-3</v>
      </c>
      <c r="XFC76" s="6">
        <v>74</v>
      </c>
      <c r="XFD76" s="53"/>
    </row>
    <row r="77" spans="1:1 16382:16384" x14ac:dyDescent="0.35">
      <c r="A77" s="60"/>
      <c r="XFB77" s="76">
        <v>8.4999999999999902E-3</v>
      </c>
      <c r="XFC77" s="6">
        <v>75</v>
      </c>
      <c r="XFD77" s="53"/>
    </row>
    <row r="78" spans="1:1 16382:16384" x14ac:dyDescent="0.35">
      <c r="A78" s="60"/>
      <c r="XFB78" s="76">
        <v>8.5999999999999896E-3</v>
      </c>
      <c r="XFC78" s="6">
        <v>76</v>
      </c>
      <c r="XFD78" s="53"/>
    </row>
    <row r="79" spans="1:1 16382:16384" x14ac:dyDescent="0.35">
      <c r="A79" s="60"/>
      <c r="XFB79" s="76">
        <v>8.6999999999999907E-3</v>
      </c>
      <c r="XFC79" s="6">
        <v>77</v>
      </c>
      <c r="XFD79" s="53"/>
    </row>
    <row r="80" spans="1:1 16382:16384" x14ac:dyDescent="0.35">
      <c r="A80" s="60"/>
      <c r="XFB80" s="76">
        <v>8.7999999999999901E-3</v>
      </c>
      <c r="XFC80" s="6">
        <v>78</v>
      </c>
      <c r="XFD80" s="53"/>
    </row>
    <row r="81" spans="1:1 16382:16384" x14ac:dyDescent="0.35">
      <c r="A81" s="60"/>
      <c r="XFB81" s="76">
        <v>8.8999999999999895E-3</v>
      </c>
      <c r="XFC81" s="6">
        <v>79</v>
      </c>
      <c r="XFD81" s="53"/>
    </row>
    <row r="82" spans="1:1 16382:16384" x14ac:dyDescent="0.35">
      <c r="A82" s="60"/>
      <c r="XFB82" s="76">
        <v>8.9999999999999906E-3</v>
      </c>
      <c r="XFC82" s="6">
        <v>80</v>
      </c>
      <c r="XFD82" s="53"/>
    </row>
    <row r="83" spans="1:1 16382:16384" x14ac:dyDescent="0.35">
      <c r="A83" s="60"/>
      <c r="XFB83" s="76">
        <v>9.09999999999999E-3</v>
      </c>
      <c r="XFC83" s="6">
        <v>81</v>
      </c>
      <c r="XFD83" s="53"/>
    </row>
    <row r="84" spans="1:1 16382:16384" x14ac:dyDescent="0.35">
      <c r="A84" s="60"/>
      <c r="XFB84" s="76">
        <v>9.1999999999999894E-3</v>
      </c>
      <c r="XFC84" s="6">
        <v>82</v>
      </c>
      <c r="XFD84" s="53"/>
    </row>
    <row r="85" spans="1:1 16382:16384" x14ac:dyDescent="0.35">
      <c r="A85" s="60"/>
      <c r="XFB85" s="76">
        <v>9.2999999999999906E-3</v>
      </c>
      <c r="XFC85" s="6">
        <v>83</v>
      </c>
      <c r="XFD85" s="53"/>
    </row>
    <row r="86" spans="1:1 16382:16384" x14ac:dyDescent="0.35">
      <c r="A86" s="60"/>
      <c r="XFB86" s="76">
        <v>9.39999999999999E-3</v>
      </c>
      <c r="XFC86" s="6">
        <v>84</v>
      </c>
      <c r="XFD86" s="53"/>
    </row>
    <row r="87" spans="1:1 16382:16384" x14ac:dyDescent="0.35">
      <c r="A87" s="60"/>
      <c r="XFB87" s="76">
        <v>9.4999999999999894E-3</v>
      </c>
      <c r="XFC87" s="6">
        <v>85</v>
      </c>
      <c r="XFD87" s="53"/>
    </row>
    <row r="88" spans="1:1 16382:16384" x14ac:dyDescent="0.35">
      <c r="A88" s="60"/>
      <c r="XFB88" s="76">
        <v>9.5999999999999801E-3</v>
      </c>
      <c r="XFC88" s="6">
        <v>86</v>
      </c>
      <c r="XFD88" s="53"/>
    </row>
    <row r="89" spans="1:1 16382:16384" x14ac:dyDescent="0.35">
      <c r="A89" s="60"/>
      <c r="XFB89" s="76">
        <v>9.6999999999999899E-3</v>
      </c>
      <c r="XFC89" s="6">
        <v>87</v>
      </c>
      <c r="XFD89" s="53"/>
    </row>
    <row r="90" spans="1:1 16382:16384" x14ac:dyDescent="0.35">
      <c r="A90" s="60"/>
      <c r="XFB90" s="76">
        <v>9.7999999999999893E-3</v>
      </c>
      <c r="XFC90" s="6">
        <v>88</v>
      </c>
      <c r="XFD90" s="53"/>
    </row>
    <row r="91" spans="1:1 16382:16384" x14ac:dyDescent="0.35">
      <c r="A91" s="60"/>
      <c r="XFB91" s="76">
        <v>9.89999999999998E-3</v>
      </c>
      <c r="XFC91" s="6">
        <v>89</v>
      </c>
      <c r="XFD91" s="53"/>
    </row>
    <row r="92" spans="1:1 16382:16384" x14ac:dyDescent="0.35">
      <c r="A92" s="60"/>
      <c r="XFB92" s="76">
        <v>9.9999999999999794E-3</v>
      </c>
      <c r="XFC92" s="6">
        <v>90</v>
      </c>
      <c r="XFD92" s="53"/>
    </row>
    <row r="93" spans="1:1 16382:16384" x14ac:dyDescent="0.35">
      <c r="A93" s="60"/>
      <c r="XFB93" s="76">
        <v>1.01E-2</v>
      </c>
      <c r="XFC93" s="6">
        <v>91</v>
      </c>
      <c r="XFD93" s="53"/>
    </row>
    <row r="94" spans="1:1 16382:16384" x14ac:dyDescent="0.35">
      <c r="A94" s="60"/>
      <c r="XFB94" s="76">
        <v>1.0200000000000001E-2</v>
      </c>
      <c r="XFC94" s="6">
        <v>92</v>
      </c>
      <c r="XFD94" s="53"/>
    </row>
    <row r="95" spans="1:1 16382:16384" x14ac:dyDescent="0.35">
      <c r="A95" s="60"/>
      <c r="XFB95" s="76">
        <v>1.03E-2</v>
      </c>
      <c r="XFC95" s="6">
        <v>93</v>
      </c>
      <c r="XFD95" s="53"/>
    </row>
    <row r="96" spans="1:1 16382:16384" x14ac:dyDescent="0.35">
      <c r="A96" s="60"/>
      <c r="XFB96" s="76">
        <v>1.04E-2</v>
      </c>
      <c r="XFC96" s="6">
        <v>94</v>
      </c>
      <c r="XFD96" s="53"/>
    </row>
    <row r="97" spans="1:1 16382:16384" x14ac:dyDescent="0.35">
      <c r="A97" s="60"/>
      <c r="XFB97" s="76">
        <v>1.0500000000000001E-2</v>
      </c>
      <c r="XFC97" s="6">
        <v>95</v>
      </c>
      <c r="XFD97" s="53"/>
    </row>
    <row r="98" spans="1:1 16382:16384" x14ac:dyDescent="0.35">
      <c r="A98" s="60"/>
      <c r="XFB98" s="76">
        <v>1.06E-2</v>
      </c>
      <c r="XFC98" s="6">
        <v>96</v>
      </c>
      <c r="XFD98" s="53"/>
    </row>
    <row r="99" spans="1:1 16382:16384" x14ac:dyDescent="0.35">
      <c r="A99" s="60"/>
      <c r="XFB99" s="76">
        <v>1.0699999999999999E-2</v>
      </c>
      <c r="XFC99" s="6">
        <v>97</v>
      </c>
      <c r="XFD99" s="53"/>
    </row>
    <row r="100" spans="1:1 16382:16384" x14ac:dyDescent="0.35">
      <c r="A100" s="60"/>
      <c r="XFB100" s="76">
        <v>1.0800000000000001E-2</v>
      </c>
      <c r="XFC100" s="6">
        <v>98</v>
      </c>
      <c r="XFD100" s="53"/>
    </row>
    <row r="101" spans="1:1 16382:16384" x14ac:dyDescent="0.35">
      <c r="A101" s="60"/>
      <c r="XFB101" s="76">
        <v>1.09E-2</v>
      </c>
      <c r="XFC101" s="6">
        <v>99</v>
      </c>
      <c r="XFD101" s="53"/>
    </row>
    <row r="102" spans="1:1 16382:16384" x14ac:dyDescent="0.35">
      <c r="A102" s="60"/>
      <c r="XFB102" s="76">
        <v>1.0999999999999999E-2</v>
      </c>
      <c r="XFC102" s="6">
        <v>100</v>
      </c>
      <c r="XFD102" s="53"/>
    </row>
    <row r="103" spans="1:1 16382:16384" x14ac:dyDescent="0.35">
      <c r="A103" s="60"/>
      <c r="XFB103" s="76">
        <v>1.11E-2</v>
      </c>
      <c r="XFC103" s="6">
        <v>101</v>
      </c>
      <c r="XFD103" s="53"/>
    </row>
    <row r="104" spans="1:1 16382:16384" x14ac:dyDescent="0.35">
      <c r="A104" s="60"/>
      <c r="XFB104" s="76">
        <v>1.12E-2</v>
      </c>
      <c r="XFC104" s="6">
        <v>102</v>
      </c>
      <c r="XFD104" s="53"/>
    </row>
    <row r="105" spans="1:1 16382:16384" x14ac:dyDescent="0.35">
      <c r="A105" s="60"/>
      <c r="XFB105" s="76">
        <v>1.1299999999999999E-2</v>
      </c>
      <c r="XFC105" s="6">
        <v>103</v>
      </c>
      <c r="XFD105" s="53"/>
    </row>
    <row r="106" spans="1:1 16382:16384" x14ac:dyDescent="0.35">
      <c r="A106" s="60"/>
      <c r="XFB106" s="76">
        <v>1.14E-2</v>
      </c>
      <c r="XFC106" s="6">
        <v>104</v>
      </c>
      <c r="XFD106" s="53"/>
    </row>
    <row r="107" spans="1:1 16382:16384" x14ac:dyDescent="0.35">
      <c r="A107" s="60"/>
      <c r="XFB107" s="76">
        <v>1.15E-2</v>
      </c>
      <c r="XFC107" s="6">
        <v>105</v>
      </c>
      <c r="XFD107" s="53"/>
    </row>
    <row r="108" spans="1:1 16382:16384" x14ac:dyDescent="0.35">
      <c r="A108" s="60"/>
      <c r="XFB108" s="76">
        <v>1.1599999999999999E-2</v>
      </c>
      <c r="XFC108" s="6">
        <v>106</v>
      </c>
      <c r="XFD108" s="53"/>
    </row>
    <row r="109" spans="1:1 16382:16384" x14ac:dyDescent="0.35">
      <c r="A109" s="60"/>
      <c r="XFB109" s="76">
        <v>1.17E-2</v>
      </c>
      <c r="XFC109" s="6">
        <v>107</v>
      </c>
      <c r="XFD109" s="53"/>
    </row>
    <row r="110" spans="1:1 16382:16384" x14ac:dyDescent="0.35">
      <c r="A110" s="60"/>
      <c r="XFB110" s="76">
        <v>1.18E-2</v>
      </c>
      <c r="XFC110" s="6">
        <v>108</v>
      </c>
      <c r="XFD110" s="53"/>
    </row>
    <row r="111" spans="1:1 16382:16384" x14ac:dyDescent="0.35">
      <c r="A111" s="60"/>
      <c r="XFB111" s="76">
        <v>1.1900000000000001E-2</v>
      </c>
      <c r="XFC111" s="6">
        <v>109</v>
      </c>
      <c r="XFD111" s="53"/>
    </row>
    <row r="112" spans="1:1 16382:16384" x14ac:dyDescent="0.35">
      <c r="A112" s="60"/>
      <c r="XFB112" s="76">
        <v>1.2E-2</v>
      </c>
      <c r="XFC112" s="6">
        <v>110</v>
      </c>
      <c r="XFD112" s="53"/>
    </row>
    <row r="113" spans="1:1 16382:16384" x14ac:dyDescent="0.35">
      <c r="A113" s="60"/>
      <c r="XFB113" s="76">
        <v>1.21E-2</v>
      </c>
      <c r="XFC113" s="6">
        <v>111</v>
      </c>
      <c r="XFD113" s="53"/>
    </row>
    <row r="114" spans="1:1 16382:16384" x14ac:dyDescent="0.35">
      <c r="A114" s="60"/>
      <c r="XFB114" s="76">
        <v>1.2200000000000001E-2</v>
      </c>
      <c r="XFC114" s="6">
        <v>112</v>
      </c>
      <c r="XFD114" s="53"/>
    </row>
    <row r="115" spans="1:1 16382:16384" x14ac:dyDescent="0.35">
      <c r="A115" s="60"/>
      <c r="XFB115" s="76">
        <v>1.23E-2</v>
      </c>
      <c r="XFC115" s="6">
        <v>113</v>
      </c>
      <c r="XFD115" s="53"/>
    </row>
    <row r="116" spans="1:1 16382:16384" x14ac:dyDescent="0.35">
      <c r="A116" s="60"/>
      <c r="XFB116" s="76">
        <v>1.24E-2</v>
      </c>
      <c r="XFC116" s="6">
        <v>114</v>
      </c>
      <c r="XFD116" s="53"/>
    </row>
    <row r="117" spans="1:1 16382:16384" x14ac:dyDescent="0.35">
      <c r="A117" s="60"/>
      <c r="XFB117" s="76">
        <v>1.2500000000000001E-2</v>
      </c>
      <c r="XFC117" s="6">
        <v>115</v>
      </c>
      <c r="XFD117" s="53"/>
    </row>
    <row r="118" spans="1:1 16382:16384" x14ac:dyDescent="0.35">
      <c r="A118" s="60"/>
      <c r="XFB118" s="76">
        <v>1.26E-2</v>
      </c>
      <c r="XFC118" s="6">
        <v>116</v>
      </c>
      <c r="XFD118" s="53"/>
    </row>
    <row r="119" spans="1:1 16382:16384" x14ac:dyDescent="0.35">
      <c r="A119" s="60"/>
      <c r="XFB119" s="76">
        <v>1.2699999999999999E-2</v>
      </c>
      <c r="XFC119" s="6">
        <v>117</v>
      </c>
      <c r="XFD119" s="53"/>
    </row>
    <row r="120" spans="1:1 16382:16384" x14ac:dyDescent="0.35">
      <c r="A120" s="60"/>
      <c r="XFB120" s="76">
        <v>1.2800000000000001E-2</v>
      </c>
      <c r="XFC120" s="6">
        <v>118</v>
      </c>
      <c r="XFD120" s="53"/>
    </row>
    <row r="121" spans="1:1 16382:16384" x14ac:dyDescent="0.35">
      <c r="A121" s="60"/>
      <c r="XFB121" s="76">
        <v>1.29E-2</v>
      </c>
      <c r="XFC121" s="6">
        <v>119</v>
      </c>
      <c r="XFD121" s="53"/>
    </row>
    <row r="122" spans="1:1 16382:16384" x14ac:dyDescent="0.35">
      <c r="A122" s="60"/>
      <c r="XFB122" s="76">
        <v>1.2999999999999999E-2</v>
      </c>
      <c r="XFC122" s="6">
        <v>120</v>
      </c>
      <c r="XFD122" s="53"/>
    </row>
    <row r="123" spans="1:1 16382:16384" x14ac:dyDescent="0.35">
      <c r="A123" s="60"/>
      <c r="XFB123" s="76">
        <v>1.3100000000000001E-2</v>
      </c>
      <c r="XFC123" s="6">
        <v>121</v>
      </c>
      <c r="XFD123" s="53"/>
    </row>
    <row r="124" spans="1:1 16382:16384" x14ac:dyDescent="0.35">
      <c r="A124" s="60"/>
      <c r="XFB124" s="76">
        <v>1.32E-2</v>
      </c>
      <c r="XFC124" s="6">
        <v>122</v>
      </c>
      <c r="XFD124" s="53"/>
    </row>
    <row r="125" spans="1:1 16382:16384" x14ac:dyDescent="0.35">
      <c r="A125" s="60"/>
      <c r="XFB125" s="76">
        <v>1.3299999999999999E-2</v>
      </c>
      <c r="XFC125" s="6">
        <v>123</v>
      </c>
      <c r="XFD125" s="53"/>
    </row>
    <row r="126" spans="1:1 16382:16384" x14ac:dyDescent="0.35">
      <c r="A126" s="60"/>
      <c r="XFB126" s="76">
        <v>1.34E-2</v>
      </c>
      <c r="XFC126" s="6">
        <v>124</v>
      </c>
      <c r="XFD126" s="53"/>
    </row>
    <row r="127" spans="1:1 16382:16384" x14ac:dyDescent="0.35">
      <c r="A127" s="60"/>
      <c r="XFB127" s="76">
        <v>1.35E-2</v>
      </c>
      <c r="XFC127" s="6">
        <v>125</v>
      </c>
      <c r="XFD127" s="53"/>
    </row>
    <row r="128" spans="1:1 16382:16384" x14ac:dyDescent="0.35">
      <c r="A128" s="60"/>
      <c r="XFB128" s="76">
        <v>1.3599999999999999E-2</v>
      </c>
      <c r="XFC128" s="6">
        <v>126</v>
      </c>
      <c r="XFD128" s="53"/>
    </row>
    <row r="129" spans="1:1 16382:16384" x14ac:dyDescent="0.35">
      <c r="A129" s="60"/>
      <c r="XFB129" s="76">
        <v>1.37E-2</v>
      </c>
      <c r="XFC129" s="6">
        <v>127</v>
      </c>
      <c r="XFD129" s="53"/>
    </row>
    <row r="130" spans="1:1 16382:16384" x14ac:dyDescent="0.35">
      <c r="A130" s="60"/>
      <c r="XFB130" s="76">
        <v>1.38E-2</v>
      </c>
      <c r="XFC130" s="6">
        <v>128</v>
      </c>
      <c r="XFD130" s="53"/>
    </row>
    <row r="131" spans="1:1 16382:16384" x14ac:dyDescent="0.35">
      <c r="A131" s="60"/>
      <c r="XFB131" s="76">
        <v>1.3899999999999999E-2</v>
      </c>
      <c r="XFC131" s="6">
        <v>129</v>
      </c>
      <c r="XFD131" s="53"/>
    </row>
    <row r="132" spans="1:1 16382:16384" x14ac:dyDescent="0.35">
      <c r="A132" s="60"/>
      <c r="XFB132" s="76">
        <v>1.4E-2</v>
      </c>
      <c r="XFC132" s="6">
        <v>130</v>
      </c>
      <c r="XFD132" s="53"/>
    </row>
    <row r="133" spans="1:1 16382:16384" x14ac:dyDescent="0.35">
      <c r="A133" s="60"/>
      <c r="XFB133" s="76">
        <v>1.41E-2</v>
      </c>
      <c r="XFC133" s="6">
        <v>131</v>
      </c>
      <c r="XFD133" s="53"/>
    </row>
    <row r="134" spans="1:1 16382:16384" x14ac:dyDescent="0.35">
      <c r="A134" s="60"/>
      <c r="XFB134" s="76">
        <v>1.4200000000000001E-2</v>
      </c>
      <c r="XFC134" s="6">
        <v>132</v>
      </c>
      <c r="XFD134" s="53"/>
    </row>
    <row r="135" spans="1:1 16382:16384" x14ac:dyDescent="0.35">
      <c r="A135" s="60"/>
      <c r="XFB135" s="76">
        <v>1.43E-2</v>
      </c>
      <c r="XFC135" s="6">
        <v>133</v>
      </c>
      <c r="XFD135" s="53"/>
    </row>
    <row r="136" spans="1:1 16382:16384" x14ac:dyDescent="0.35">
      <c r="A136" s="60"/>
      <c r="XFB136" s="76">
        <v>1.44E-2</v>
      </c>
      <c r="XFC136" s="6">
        <v>134</v>
      </c>
      <c r="XFD136" s="53"/>
    </row>
    <row r="137" spans="1:1 16382:16384" x14ac:dyDescent="0.35">
      <c r="A137" s="60"/>
      <c r="XFB137" s="76">
        <v>1.4500000000000001E-2</v>
      </c>
      <c r="XFC137" s="6">
        <v>135</v>
      </c>
      <c r="XFD137" s="53"/>
    </row>
    <row r="138" spans="1:1 16382:16384" x14ac:dyDescent="0.35">
      <c r="A138" s="60"/>
      <c r="XFB138" s="76">
        <v>1.46E-2</v>
      </c>
      <c r="XFC138" s="6">
        <v>136</v>
      </c>
      <c r="XFD138" s="53"/>
    </row>
    <row r="139" spans="1:1 16382:16384" x14ac:dyDescent="0.35">
      <c r="A139" s="60"/>
      <c r="XFB139" s="76">
        <v>1.47E-2</v>
      </c>
      <c r="XFC139" s="6">
        <v>137</v>
      </c>
      <c r="XFD139" s="53"/>
    </row>
    <row r="140" spans="1:1 16382:16384" x14ac:dyDescent="0.35">
      <c r="A140" s="60"/>
      <c r="XFB140" s="76">
        <v>1.4800000000000001E-2</v>
      </c>
      <c r="XFC140" s="6">
        <v>138</v>
      </c>
      <c r="XFD140" s="53"/>
    </row>
    <row r="141" spans="1:1 16382:16384" x14ac:dyDescent="0.35">
      <c r="A141" s="60"/>
      <c r="XFB141" s="76">
        <v>1.49E-2</v>
      </c>
      <c r="XFC141" s="6">
        <v>139</v>
      </c>
      <c r="XFD141" s="53"/>
    </row>
    <row r="142" spans="1:1 16382:16384" x14ac:dyDescent="0.35">
      <c r="A142" s="60"/>
      <c r="XFB142" s="76">
        <v>1.4999999999999999E-2</v>
      </c>
      <c r="XFC142" s="6">
        <v>140</v>
      </c>
      <c r="XFD142" s="53"/>
    </row>
    <row r="143" spans="1:1 16382:16384" x14ac:dyDescent="0.35">
      <c r="A143" s="60"/>
      <c r="XFB143" s="76">
        <v>1.5100000000000001E-2</v>
      </c>
      <c r="XFC143" s="6">
        <v>141</v>
      </c>
      <c r="XFD143" s="53"/>
    </row>
    <row r="144" spans="1:1 16382:16384" x14ac:dyDescent="0.35">
      <c r="A144" s="60"/>
      <c r="XFB144" s="76">
        <v>1.52E-2</v>
      </c>
      <c r="XFC144" s="6">
        <v>142</v>
      </c>
      <c r="XFD144" s="53"/>
    </row>
    <row r="145" spans="1:1 16382:16384" x14ac:dyDescent="0.35">
      <c r="A145" s="60"/>
      <c r="XFB145" s="76">
        <v>1.5299999999999999E-2</v>
      </c>
      <c r="XFC145" s="6">
        <v>143</v>
      </c>
      <c r="XFD145" s="53"/>
    </row>
    <row r="146" spans="1:1 16382:16384" x14ac:dyDescent="0.35">
      <c r="A146" s="60"/>
      <c r="XFB146" s="76">
        <v>1.54E-2</v>
      </c>
      <c r="XFC146" s="6">
        <v>144</v>
      </c>
      <c r="XFD146" s="53"/>
    </row>
    <row r="147" spans="1:1 16382:16384" x14ac:dyDescent="0.35">
      <c r="A147" s="60"/>
      <c r="XFB147" s="76">
        <v>1.55E-2</v>
      </c>
      <c r="XFC147" s="6">
        <v>145</v>
      </c>
      <c r="XFD147" s="53"/>
    </row>
    <row r="148" spans="1:1 16382:16384" x14ac:dyDescent="0.35">
      <c r="A148" s="60"/>
      <c r="XFB148" s="76">
        <v>1.5599999999999999E-2</v>
      </c>
      <c r="XFC148" s="6">
        <v>146</v>
      </c>
      <c r="XFD148" s="53"/>
    </row>
    <row r="149" spans="1:1 16382:16384" x14ac:dyDescent="0.35">
      <c r="A149" s="60"/>
      <c r="XFB149" s="76">
        <v>1.5699999999999999E-2</v>
      </c>
      <c r="XFC149" s="6">
        <v>147</v>
      </c>
      <c r="XFD149" s="53"/>
    </row>
    <row r="150" spans="1:1 16382:16384" x14ac:dyDescent="0.35">
      <c r="A150" s="60"/>
      <c r="XFB150" s="76">
        <v>1.5800000000000002E-2</v>
      </c>
      <c r="XFC150" s="6">
        <v>148</v>
      </c>
      <c r="XFD150" s="53"/>
    </row>
    <row r="151" spans="1:1 16382:16384" x14ac:dyDescent="0.35">
      <c r="A151" s="60"/>
      <c r="XFB151" s="76">
        <v>1.5900000000000001E-2</v>
      </c>
      <c r="XFC151" s="6">
        <v>149</v>
      </c>
      <c r="XFD151" s="53"/>
    </row>
    <row r="152" spans="1:1 16382:16384" x14ac:dyDescent="0.35">
      <c r="A152" s="60"/>
      <c r="XFB152" s="76">
        <v>1.6E-2</v>
      </c>
      <c r="XFC152" s="6">
        <v>150</v>
      </c>
      <c r="XFD152" s="53"/>
    </row>
    <row r="153" spans="1:1 16382:16384" x14ac:dyDescent="0.35">
      <c r="A153" s="60"/>
      <c r="XFB153" s="76">
        <v>1.61E-2</v>
      </c>
      <c r="XFC153" s="6">
        <v>151</v>
      </c>
      <c r="XFD153" s="53"/>
    </row>
    <row r="154" spans="1:1 16382:16384" x14ac:dyDescent="0.35">
      <c r="A154" s="60"/>
      <c r="XFB154" s="76">
        <v>1.6199999999999999E-2</v>
      </c>
      <c r="XFC154" s="6">
        <v>152</v>
      </c>
      <c r="XFD154" s="53"/>
    </row>
    <row r="155" spans="1:1 16382:16384" x14ac:dyDescent="0.35">
      <c r="A155" s="60"/>
      <c r="XFB155" s="76">
        <v>1.6299999999999999E-2</v>
      </c>
      <c r="XFC155" s="6">
        <v>153</v>
      </c>
      <c r="XFD155" s="53"/>
    </row>
    <row r="156" spans="1:1 16382:16384" x14ac:dyDescent="0.35">
      <c r="A156" s="60"/>
      <c r="XFB156" s="76">
        <v>1.6400000000000001E-2</v>
      </c>
      <c r="XFC156" s="6">
        <v>154</v>
      </c>
      <c r="XFD156" s="53"/>
    </row>
    <row r="157" spans="1:1 16382:16384" x14ac:dyDescent="0.35">
      <c r="A157" s="60"/>
      <c r="XFB157" s="76">
        <v>1.6500000000000001E-2</v>
      </c>
      <c r="XFC157" s="6">
        <v>155</v>
      </c>
      <c r="XFD157" s="53"/>
    </row>
    <row r="158" spans="1:1 16382:16384" x14ac:dyDescent="0.35">
      <c r="A158" s="60"/>
      <c r="XFB158" s="76">
        <v>1.66E-2</v>
      </c>
      <c r="XFC158" s="6">
        <v>156</v>
      </c>
      <c r="XFD158" s="53"/>
    </row>
    <row r="159" spans="1:1 16382:16384" x14ac:dyDescent="0.35">
      <c r="A159" s="60"/>
      <c r="XFB159" s="76">
        <v>1.67E-2</v>
      </c>
      <c r="XFC159" s="6">
        <v>157</v>
      </c>
      <c r="XFD159" s="53"/>
    </row>
    <row r="160" spans="1:1 16382:16384" x14ac:dyDescent="0.35">
      <c r="A160" s="60"/>
      <c r="XFB160" s="76">
        <v>1.6799999999999999E-2</v>
      </c>
      <c r="XFC160" s="6">
        <v>158</v>
      </c>
      <c r="XFD160" s="53"/>
    </row>
    <row r="161" spans="1:1 16382:16384" x14ac:dyDescent="0.35">
      <c r="A161" s="60"/>
      <c r="XFB161" s="76">
        <v>1.6899999999999998E-2</v>
      </c>
      <c r="XFC161" s="6">
        <v>159</v>
      </c>
      <c r="XFD161" s="53"/>
    </row>
    <row r="162" spans="1:1 16382:16384" x14ac:dyDescent="0.35">
      <c r="A162" s="60"/>
      <c r="XFB162" s="76">
        <v>1.7000000000000001E-2</v>
      </c>
      <c r="XFC162" s="6">
        <v>160</v>
      </c>
      <c r="XFD162" s="53"/>
    </row>
    <row r="163" spans="1:1 16382:16384" x14ac:dyDescent="0.35">
      <c r="A163" s="60"/>
      <c r="XFB163" s="76">
        <v>1.7100000000000001E-2</v>
      </c>
      <c r="XFC163" s="6">
        <v>161</v>
      </c>
      <c r="XFD163" s="53"/>
    </row>
    <row r="164" spans="1:1 16382:16384" x14ac:dyDescent="0.35">
      <c r="A164" s="60"/>
      <c r="XFB164" s="76">
        <v>1.72E-2</v>
      </c>
      <c r="XFC164" s="6">
        <v>162</v>
      </c>
      <c r="XFD164" s="53"/>
    </row>
    <row r="165" spans="1:1 16382:16384" x14ac:dyDescent="0.35">
      <c r="A165" s="60"/>
      <c r="XFB165" s="76">
        <v>1.7299999999999999E-2</v>
      </c>
      <c r="XFC165" s="6">
        <v>163</v>
      </c>
      <c r="XFD165" s="53"/>
    </row>
    <row r="166" spans="1:1 16382:16384" x14ac:dyDescent="0.35">
      <c r="A166" s="60"/>
      <c r="XFB166" s="76">
        <v>1.7399999999999999E-2</v>
      </c>
      <c r="XFC166" s="6">
        <v>164</v>
      </c>
      <c r="XFD166" s="53"/>
    </row>
    <row r="167" spans="1:1 16382:16384" x14ac:dyDescent="0.35">
      <c r="A167" s="60"/>
      <c r="XFB167" s="76">
        <v>1.7500000000000002E-2</v>
      </c>
      <c r="XFC167" s="6">
        <v>165</v>
      </c>
      <c r="XFD167" s="53"/>
    </row>
    <row r="168" spans="1:1 16382:16384" x14ac:dyDescent="0.35">
      <c r="A168" s="60"/>
      <c r="XFB168" s="76">
        <v>1.7600000000000001E-2</v>
      </c>
      <c r="XFC168" s="6">
        <v>166</v>
      </c>
      <c r="XFD168" s="53"/>
    </row>
    <row r="169" spans="1:1 16382:16384" x14ac:dyDescent="0.35">
      <c r="A169" s="60"/>
      <c r="XFB169" s="76">
        <v>1.77E-2</v>
      </c>
      <c r="XFC169" s="6">
        <v>167</v>
      </c>
      <c r="XFD169" s="53"/>
    </row>
    <row r="170" spans="1:1 16382:16384" x14ac:dyDescent="0.35">
      <c r="A170" s="60"/>
      <c r="XFB170" s="76">
        <v>1.78E-2</v>
      </c>
      <c r="XFC170" s="6">
        <v>168</v>
      </c>
      <c r="XFD170" s="53"/>
    </row>
    <row r="171" spans="1:1 16382:16384" x14ac:dyDescent="0.35">
      <c r="A171" s="60"/>
      <c r="XFB171" s="76">
        <v>1.7899999999999999E-2</v>
      </c>
      <c r="XFC171" s="6">
        <v>169</v>
      </c>
      <c r="XFD171" s="53"/>
    </row>
    <row r="172" spans="1:1 16382:16384" x14ac:dyDescent="0.35">
      <c r="A172" s="60"/>
      <c r="XFB172" s="76">
        <v>1.7999999999999999E-2</v>
      </c>
      <c r="XFC172" s="6">
        <v>170</v>
      </c>
      <c r="XFD172" s="53"/>
    </row>
    <row r="173" spans="1:1 16382:16384" x14ac:dyDescent="0.35">
      <c r="A173" s="60"/>
      <c r="XFB173" s="76">
        <v>1.8100000000000002E-2</v>
      </c>
      <c r="XFC173" s="6">
        <v>171</v>
      </c>
      <c r="XFD173" s="53"/>
    </row>
    <row r="174" spans="1:1 16382:16384" x14ac:dyDescent="0.35">
      <c r="A174" s="60"/>
      <c r="XFB174" s="76">
        <v>1.8200000000000001E-2</v>
      </c>
      <c r="XFC174" s="6">
        <v>172</v>
      </c>
      <c r="XFD174" s="53"/>
    </row>
    <row r="175" spans="1:1 16382:16384" x14ac:dyDescent="0.35">
      <c r="A175" s="60"/>
      <c r="XFB175" s="76">
        <v>1.83E-2</v>
      </c>
      <c r="XFC175" s="6">
        <v>173</v>
      </c>
      <c r="XFD175" s="53"/>
    </row>
    <row r="176" spans="1:1 16382:16384" x14ac:dyDescent="0.35">
      <c r="A176" s="60"/>
      <c r="XFB176" s="76">
        <v>1.84E-2</v>
      </c>
      <c r="XFC176" s="6">
        <v>174</v>
      </c>
      <c r="XFD176" s="53"/>
    </row>
    <row r="177" spans="1:1 16382:16384" x14ac:dyDescent="0.35">
      <c r="A177" s="60"/>
      <c r="XFB177" s="76">
        <v>1.8499999999999999E-2</v>
      </c>
      <c r="XFC177" s="6">
        <v>175</v>
      </c>
      <c r="XFD177" s="53"/>
    </row>
    <row r="178" spans="1:1 16382:16384" x14ac:dyDescent="0.35">
      <c r="A178" s="60"/>
      <c r="XFB178" s="76">
        <v>1.8599999999999998E-2</v>
      </c>
      <c r="XFC178" s="6">
        <v>176</v>
      </c>
      <c r="XFD178" s="53"/>
    </row>
    <row r="179" spans="1:1 16382:16384" x14ac:dyDescent="0.35">
      <c r="A179" s="60"/>
      <c r="XFB179" s="76">
        <v>1.8700000000000001E-2</v>
      </c>
      <c r="XFC179" s="6">
        <v>177</v>
      </c>
      <c r="XFD179" s="53"/>
    </row>
    <row r="180" spans="1:1 16382:16384" x14ac:dyDescent="0.35">
      <c r="A180" s="60"/>
      <c r="XFB180" s="76">
        <v>1.8800000000000001E-2</v>
      </c>
      <c r="XFC180" s="6">
        <v>178</v>
      </c>
      <c r="XFD180" s="53"/>
    </row>
    <row r="181" spans="1:1 16382:16384" x14ac:dyDescent="0.35">
      <c r="A181" s="60"/>
      <c r="XFB181" s="76">
        <v>1.89E-2</v>
      </c>
      <c r="XFC181" s="6">
        <v>179</v>
      </c>
      <c r="XFD181" s="53"/>
    </row>
    <row r="182" spans="1:1 16382:16384" x14ac:dyDescent="0.35">
      <c r="A182" s="60"/>
      <c r="XFB182" s="76">
        <v>1.9E-2</v>
      </c>
      <c r="XFC182" s="6">
        <v>180</v>
      </c>
      <c r="XFD182" s="53"/>
    </row>
    <row r="183" spans="1:1 16382:16384" x14ac:dyDescent="0.35">
      <c r="A183" s="60"/>
      <c r="XFB183" s="76">
        <v>1.9099999999999999E-2</v>
      </c>
      <c r="XFC183" s="6">
        <v>181</v>
      </c>
      <c r="XFD183" s="53"/>
    </row>
    <row r="184" spans="1:1 16382:16384" x14ac:dyDescent="0.35">
      <c r="A184" s="60"/>
      <c r="XFB184" s="76">
        <v>1.9199999999999998E-2</v>
      </c>
      <c r="XFC184" s="6">
        <v>182</v>
      </c>
      <c r="XFD184" s="53"/>
    </row>
    <row r="185" spans="1:1 16382:16384" x14ac:dyDescent="0.35">
      <c r="A185" s="60"/>
      <c r="XFB185" s="76">
        <v>1.9300000000000001E-2</v>
      </c>
      <c r="XFC185" s="6">
        <v>183</v>
      </c>
      <c r="XFD185" s="53"/>
    </row>
    <row r="186" spans="1:1 16382:16384" x14ac:dyDescent="0.35">
      <c r="A186" s="60"/>
      <c r="XFB186" s="76">
        <v>1.9400000000000001E-2</v>
      </c>
      <c r="XFC186" s="6">
        <v>184</v>
      </c>
      <c r="XFD186" s="53"/>
    </row>
    <row r="187" spans="1:1 16382:16384" x14ac:dyDescent="0.35">
      <c r="A187" s="60"/>
      <c r="XFB187" s="76">
        <v>1.95E-2</v>
      </c>
      <c r="XFC187" s="6">
        <v>185</v>
      </c>
      <c r="XFD187" s="53"/>
    </row>
    <row r="188" spans="1:1 16382:16384" x14ac:dyDescent="0.35">
      <c r="A188" s="60"/>
      <c r="XFB188" s="76">
        <v>1.9599999999999999E-2</v>
      </c>
      <c r="XFC188" s="6">
        <v>186</v>
      </c>
      <c r="XFD188" s="53"/>
    </row>
    <row r="189" spans="1:1 16382:16384" x14ac:dyDescent="0.35">
      <c r="A189" s="60"/>
      <c r="XFB189" s="76">
        <v>1.9699999999999999E-2</v>
      </c>
      <c r="XFC189" s="6">
        <v>187</v>
      </c>
      <c r="XFD189" s="53"/>
    </row>
    <row r="190" spans="1:1 16382:16384" x14ac:dyDescent="0.35">
      <c r="A190" s="60"/>
      <c r="XFB190" s="76">
        <v>1.9800000000000002E-2</v>
      </c>
      <c r="XFC190" s="6">
        <v>188</v>
      </c>
      <c r="XFD190" s="53"/>
    </row>
    <row r="191" spans="1:1 16382:16384" x14ac:dyDescent="0.35">
      <c r="A191" s="60"/>
      <c r="XFB191" s="76">
        <v>1.9900000000000001E-2</v>
      </c>
      <c r="XFC191" s="6">
        <v>189</v>
      </c>
      <c r="XFD191" s="53"/>
    </row>
    <row r="192" spans="1:1 16382:16384" x14ac:dyDescent="0.35">
      <c r="A192" s="60"/>
      <c r="XFB192" s="76">
        <v>0.02</v>
      </c>
      <c r="XFC192" s="6">
        <v>190</v>
      </c>
      <c r="XFD192" s="53"/>
    </row>
    <row r="193" spans="1:1 16382:16384" x14ac:dyDescent="0.35">
      <c r="A193" s="60"/>
      <c r="XFB193" s="76">
        <v>2.01E-2</v>
      </c>
      <c r="XFC193" s="6">
        <v>191</v>
      </c>
      <c r="XFD193" s="53"/>
    </row>
    <row r="194" spans="1:1 16382:16384" x14ac:dyDescent="0.35">
      <c r="A194" s="60"/>
      <c r="XFB194" s="76">
        <v>2.0199999999999999E-2</v>
      </c>
      <c r="XFC194" s="6">
        <v>192</v>
      </c>
      <c r="XFD194" s="53"/>
    </row>
    <row r="195" spans="1:1 16382:16384" x14ac:dyDescent="0.35">
      <c r="A195" s="60"/>
      <c r="XFB195" s="76">
        <v>2.0299999999999999E-2</v>
      </c>
      <c r="XFC195" s="6">
        <v>193</v>
      </c>
      <c r="XFD195" s="53"/>
    </row>
    <row r="196" spans="1:1 16382:16384" x14ac:dyDescent="0.35">
      <c r="A196" s="60"/>
      <c r="XFB196" s="76">
        <v>2.0400000000000001E-2</v>
      </c>
      <c r="XFC196" s="6">
        <v>194</v>
      </c>
      <c r="XFD196" s="53"/>
    </row>
    <row r="197" spans="1:1 16382:16384" x14ac:dyDescent="0.35">
      <c r="A197" s="60"/>
      <c r="XFB197" s="76">
        <v>2.0500000000000001E-2</v>
      </c>
      <c r="XFC197" s="6">
        <v>195</v>
      </c>
      <c r="XFD197" s="53"/>
    </row>
    <row r="198" spans="1:1 16382:16384" x14ac:dyDescent="0.35">
      <c r="A198" s="60"/>
      <c r="XFB198" s="76">
        <v>2.06E-2</v>
      </c>
      <c r="XFC198" s="6">
        <v>196</v>
      </c>
      <c r="XFD198" s="53"/>
    </row>
    <row r="199" spans="1:1 16382:16384" x14ac:dyDescent="0.35">
      <c r="A199" s="60"/>
      <c r="XFB199" s="76">
        <v>2.07E-2</v>
      </c>
      <c r="XFC199" s="6">
        <v>197</v>
      </c>
      <c r="XFD199" s="53"/>
    </row>
    <row r="200" spans="1:1 16382:16384" x14ac:dyDescent="0.35">
      <c r="A200" s="60"/>
      <c r="XFB200" s="76">
        <v>2.0799999999999999E-2</v>
      </c>
      <c r="XFC200" s="6">
        <v>198</v>
      </c>
      <c r="XFD200" s="53"/>
    </row>
    <row r="201" spans="1:1 16382:16384" x14ac:dyDescent="0.35">
      <c r="A201" s="60"/>
      <c r="XFB201" s="76">
        <v>2.0899999999999998E-2</v>
      </c>
      <c r="XFC201" s="6">
        <v>199</v>
      </c>
      <c r="XFD201" s="53"/>
    </row>
    <row r="202" spans="1:1 16382:16384" x14ac:dyDescent="0.35">
      <c r="A202" s="60"/>
      <c r="XFB202" s="76">
        <v>2.1000000000000001E-2</v>
      </c>
      <c r="XFC202" s="6">
        <v>200</v>
      </c>
      <c r="XFD202" s="53"/>
    </row>
    <row r="203" spans="1:1 16382:16384" x14ac:dyDescent="0.35">
      <c r="A203" s="60"/>
      <c r="XFB203" s="76">
        <v>2.1100000000000001E-2</v>
      </c>
      <c r="XFC203" s="6">
        <v>201</v>
      </c>
      <c r="XFD203" s="53"/>
    </row>
    <row r="204" spans="1:1 16382:16384" x14ac:dyDescent="0.35">
      <c r="A204" s="60"/>
      <c r="XFB204" s="76">
        <v>2.12E-2</v>
      </c>
      <c r="XFC204" s="6">
        <v>202</v>
      </c>
      <c r="XFD204" s="53"/>
    </row>
    <row r="205" spans="1:1 16382:16384" x14ac:dyDescent="0.35">
      <c r="A205" s="60"/>
      <c r="XFB205" s="76">
        <v>2.1299999999999999E-2</v>
      </c>
      <c r="XFC205" s="6">
        <v>203</v>
      </c>
      <c r="XFD205" s="53"/>
    </row>
    <row r="206" spans="1:1 16382:16384" x14ac:dyDescent="0.35">
      <c r="A206" s="60"/>
      <c r="XFB206" s="76">
        <v>2.1399999999999999E-2</v>
      </c>
      <c r="XFC206" s="6">
        <v>204</v>
      </c>
      <c r="XFD206" s="53"/>
    </row>
    <row r="207" spans="1:1 16382:16384" x14ac:dyDescent="0.35">
      <c r="A207" s="60"/>
      <c r="XFB207" s="76">
        <v>2.1499999999999998E-2</v>
      </c>
      <c r="XFC207" s="6">
        <v>205</v>
      </c>
      <c r="XFD207" s="53"/>
    </row>
    <row r="208" spans="1:1 16382:16384" x14ac:dyDescent="0.35">
      <c r="A208" s="60"/>
      <c r="XFB208" s="76">
        <v>2.1600000000000001E-2</v>
      </c>
      <c r="XFC208" s="6">
        <v>206</v>
      </c>
      <c r="XFD208" s="53"/>
    </row>
    <row r="209" spans="1:3 16382:16384" x14ac:dyDescent="0.35">
      <c r="A209" s="60"/>
      <c r="XFB209" s="76">
        <v>2.1700000000000001E-2</v>
      </c>
      <c r="XFC209" s="6">
        <v>207</v>
      </c>
      <c r="XFD209" s="53"/>
    </row>
    <row r="210" spans="1:3 16382:16384" x14ac:dyDescent="0.35">
      <c r="A210" s="60"/>
      <c r="XFB210" s="76">
        <v>2.18E-2</v>
      </c>
      <c r="XFC210" s="6">
        <v>208</v>
      </c>
      <c r="XFD210" s="53"/>
    </row>
    <row r="211" spans="1:3 16382:16384" x14ac:dyDescent="0.35">
      <c r="A211" s="60"/>
      <c r="XFB211" s="76">
        <v>2.1899999999999999E-2</v>
      </c>
      <c r="XFC211" s="6">
        <v>209</v>
      </c>
      <c r="XFD211" s="53"/>
    </row>
    <row r="212" spans="1:3 16382:16384" x14ac:dyDescent="0.35">
      <c r="A212" s="60"/>
      <c r="XFB212" s="76">
        <v>2.1999999999999999E-2</v>
      </c>
      <c r="XFC212" s="6">
        <v>210</v>
      </c>
      <c r="XFD212" s="53"/>
    </row>
    <row r="213" spans="1:3 16382:16384" x14ac:dyDescent="0.35">
      <c r="A213" s="10"/>
      <c r="B213" s="6">
        <v>201</v>
      </c>
      <c r="C213" s="53"/>
      <c r="XFB213" s="76">
        <v>2.2100000000000002E-2</v>
      </c>
      <c r="XFC213" s="6">
        <v>211</v>
      </c>
      <c r="XFD213" s="53"/>
    </row>
    <row r="214" spans="1:3 16382:16384" x14ac:dyDescent="0.35">
      <c r="A214" s="10"/>
      <c r="B214" s="6">
        <v>202</v>
      </c>
      <c r="C214" s="53"/>
      <c r="XFB214" s="76">
        <v>2.2200000000000001E-2</v>
      </c>
      <c r="XFC214" s="6">
        <v>212</v>
      </c>
      <c r="XFD214" s="53"/>
    </row>
    <row r="215" spans="1:3 16382:16384" x14ac:dyDescent="0.35">
      <c r="A215" s="10"/>
      <c r="B215" s="6">
        <v>203</v>
      </c>
      <c r="C215" s="53"/>
      <c r="XFB215" s="76">
        <v>2.23E-2</v>
      </c>
      <c r="XFC215" s="6">
        <v>213</v>
      </c>
      <c r="XFD215" s="53"/>
    </row>
    <row r="216" spans="1:3 16382:16384" x14ac:dyDescent="0.35">
      <c r="A216" s="10"/>
      <c r="B216" s="6">
        <v>204</v>
      </c>
      <c r="C216" s="53"/>
      <c r="XFB216" s="76">
        <v>2.24E-2</v>
      </c>
      <c r="XFC216" s="6">
        <v>214</v>
      </c>
      <c r="XFD216" s="53"/>
    </row>
    <row r="217" spans="1:3 16382:16384" x14ac:dyDescent="0.35">
      <c r="A217" s="10"/>
      <c r="B217" s="6">
        <v>205</v>
      </c>
      <c r="C217" s="53"/>
      <c r="XFB217" s="76">
        <v>2.2499999999999999E-2</v>
      </c>
      <c r="XFC217" s="6">
        <v>215</v>
      </c>
      <c r="XFD217" s="53"/>
    </row>
    <row r="218" spans="1:3 16382:16384" x14ac:dyDescent="0.35">
      <c r="A218" s="10"/>
      <c r="B218" s="6">
        <v>206</v>
      </c>
      <c r="C218" s="53"/>
      <c r="XFB218" s="76">
        <v>2.2599999999999999E-2</v>
      </c>
      <c r="XFC218" s="6">
        <v>216</v>
      </c>
      <c r="XFD218" s="53"/>
    </row>
    <row r="219" spans="1:3 16382:16384" x14ac:dyDescent="0.35">
      <c r="A219" s="10"/>
      <c r="B219" s="6">
        <v>207</v>
      </c>
      <c r="C219" s="53"/>
      <c r="XFB219" s="76">
        <v>2.2700000000000001E-2</v>
      </c>
      <c r="XFC219" s="6">
        <v>217</v>
      </c>
      <c r="XFD219" s="53"/>
    </row>
    <row r="220" spans="1:3 16382:16384" x14ac:dyDescent="0.35">
      <c r="A220" s="10"/>
      <c r="B220" s="6">
        <v>208</v>
      </c>
      <c r="C220" s="53"/>
      <c r="XFB220" s="76">
        <v>2.2800000000000001E-2</v>
      </c>
      <c r="XFC220" s="6">
        <v>218</v>
      </c>
      <c r="XFD220" s="53"/>
    </row>
    <row r="221" spans="1:3 16382:16384" x14ac:dyDescent="0.35">
      <c r="A221" s="10"/>
      <c r="B221" s="6">
        <v>209</v>
      </c>
      <c r="C221" s="53"/>
      <c r="XFB221" s="76">
        <v>2.29E-2</v>
      </c>
      <c r="XFC221" s="6">
        <v>219</v>
      </c>
      <c r="XFD221" s="53"/>
    </row>
    <row r="222" spans="1:3 16382:16384" x14ac:dyDescent="0.35">
      <c r="A222" s="10"/>
      <c r="B222" s="6">
        <v>210</v>
      </c>
      <c r="C222" s="53"/>
      <c r="XFB222" s="76">
        <v>2.3E-2</v>
      </c>
      <c r="XFC222" s="6">
        <v>220</v>
      </c>
      <c r="XFD222" s="53"/>
    </row>
    <row r="223" spans="1:3 16382:16384" x14ac:dyDescent="0.35">
      <c r="A223" s="10"/>
      <c r="B223" s="6">
        <v>211</v>
      </c>
      <c r="C223" s="53"/>
      <c r="XFB223" s="76">
        <v>2.3099999999999999E-2</v>
      </c>
      <c r="XFC223" s="6">
        <v>221</v>
      </c>
      <c r="XFD223" s="53"/>
    </row>
    <row r="224" spans="1:3 16382:16384" x14ac:dyDescent="0.35">
      <c r="A224" s="10"/>
      <c r="B224" s="6">
        <v>212</v>
      </c>
      <c r="C224" s="53"/>
      <c r="XFB224" s="76">
        <v>2.3199999999999998E-2</v>
      </c>
      <c r="XFC224" s="6">
        <v>222</v>
      </c>
      <c r="XFD224" s="53"/>
    </row>
    <row r="225" spans="1:3 16382:16384" x14ac:dyDescent="0.35">
      <c r="A225" s="10"/>
      <c r="B225" s="6">
        <v>213</v>
      </c>
      <c r="C225" s="53"/>
      <c r="XFB225" s="76">
        <v>2.3300000000000001E-2</v>
      </c>
      <c r="XFC225" s="6">
        <v>223</v>
      </c>
      <c r="XFD225" s="53"/>
    </row>
    <row r="226" spans="1:3 16382:16384" x14ac:dyDescent="0.35">
      <c r="A226" s="10"/>
      <c r="B226" s="6">
        <v>214</v>
      </c>
      <c r="C226" s="53"/>
      <c r="XFB226" s="76">
        <v>2.3400000000000001E-2</v>
      </c>
      <c r="XFC226" s="6">
        <v>224</v>
      </c>
      <c r="XFD226" s="53"/>
    </row>
    <row r="227" spans="1:3 16382:16384" x14ac:dyDescent="0.35">
      <c r="A227" s="10"/>
      <c r="B227" s="6">
        <v>215</v>
      </c>
      <c r="C227" s="53"/>
      <c r="XFB227" s="76">
        <v>2.35E-2</v>
      </c>
      <c r="XFC227" s="6">
        <v>225</v>
      </c>
      <c r="XFD227" s="53"/>
    </row>
    <row r="228" spans="1:3 16382:16384" x14ac:dyDescent="0.35">
      <c r="A228" s="10"/>
      <c r="B228" s="6">
        <v>216</v>
      </c>
      <c r="C228" s="53"/>
      <c r="XFB228" s="76">
        <v>2.3599999999999999E-2</v>
      </c>
      <c r="XFC228" s="6">
        <v>226</v>
      </c>
      <c r="XFD228" s="53"/>
    </row>
    <row r="229" spans="1:3 16382:16384" x14ac:dyDescent="0.35">
      <c r="A229" s="10"/>
      <c r="B229" s="6">
        <v>217</v>
      </c>
      <c r="C229" s="53"/>
      <c r="XFB229" s="76">
        <v>2.3699999999999999E-2</v>
      </c>
      <c r="XFC229" s="6">
        <v>227</v>
      </c>
      <c r="XFD229" s="53"/>
    </row>
    <row r="230" spans="1:3 16382:16384" x14ac:dyDescent="0.35">
      <c r="A230" s="10"/>
      <c r="B230" s="6">
        <v>218</v>
      </c>
      <c r="C230" s="53"/>
      <c r="XFB230" s="76">
        <v>2.3800000000000002E-2</v>
      </c>
      <c r="XFC230" s="6">
        <v>228</v>
      </c>
      <c r="XFD230" s="53"/>
    </row>
    <row r="231" spans="1:3 16382:16384" x14ac:dyDescent="0.35">
      <c r="A231" s="10"/>
      <c r="B231" s="6">
        <v>219</v>
      </c>
      <c r="C231" s="53"/>
      <c r="XFB231" s="76">
        <v>2.3900000000000001E-2</v>
      </c>
      <c r="XFC231" s="6">
        <v>229</v>
      </c>
      <c r="XFD231" s="53"/>
    </row>
    <row r="232" spans="1:3 16382:16384" x14ac:dyDescent="0.35">
      <c r="A232" s="10"/>
      <c r="B232" s="6">
        <v>220</v>
      </c>
      <c r="C232" s="53"/>
      <c r="XFB232" s="76">
        <v>2.4E-2</v>
      </c>
      <c r="XFC232" s="6">
        <v>230</v>
      </c>
      <c r="XFD232" s="53"/>
    </row>
    <row r="233" spans="1:3 16382:16384" x14ac:dyDescent="0.35">
      <c r="A233" s="10"/>
      <c r="B233" s="6">
        <v>221</v>
      </c>
      <c r="C233" s="53"/>
      <c r="XFB233" s="76">
        <v>2.41E-2</v>
      </c>
      <c r="XFC233" s="6">
        <v>231</v>
      </c>
      <c r="XFD233" s="53"/>
    </row>
    <row r="234" spans="1:3 16382:16384" x14ac:dyDescent="0.35">
      <c r="A234" s="10"/>
      <c r="B234" s="6">
        <v>222</v>
      </c>
      <c r="C234" s="53"/>
      <c r="XFB234" s="76">
        <v>2.4199999999999999E-2</v>
      </c>
      <c r="XFC234" s="6">
        <v>232</v>
      </c>
      <c r="XFD234" s="53"/>
    </row>
    <row r="235" spans="1:3 16382:16384" x14ac:dyDescent="0.35">
      <c r="A235" s="10"/>
      <c r="B235" s="6">
        <v>223</v>
      </c>
      <c r="C235" s="53"/>
      <c r="XFB235" s="76">
        <v>2.4299999999999999E-2</v>
      </c>
      <c r="XFC235" s="6">
        <v>233</v>
      </c>
      <c r="XFD235" s="53"/>
    </row>
    <row r="236" spans="1:3 16382:16384" x14ac:dyDescent="0.35">
      <c r="A236" s="10"/>
      <c r="B236" s="6">
        <v>224</v>
      </c>
      <c r="C236" s="53"/>
      <c r="XFB236" s="76">
        <v>2.4400000000000002E-2</v>
      </c>
      <c r="XFC236" s="6">
        <v>234</v>
      </c>
      <c r="XFD236" s="53"/>
    </row>
    <row r="237" spans="1:3 16382:16384" x14ac:dyDescent="0.35">
      <c r="A237" s="10"/>
      <c r="B237" s="6">
        <v>225</v>
      </c>
      <c r="C237" s="53"/>
      <c r="XFB237" s="76">
        <v>2.4500000000000001E-2</v>
      </c>
      <c r="XFC237" s="6">
        <v>235</v>
      </c>
      <c r="XFD237" s="53"/>
    </row>
    <row r="238" spans="1:3 16382:16384" x14ac:dyDescent="0.35">
      <c r="A238" s="10"/>
      <c r="B238" s="6">
        <v>226</v>
      </c>
      <c r="C238" s="53"/>
      <c r="XFB238" s="76">
        <v>2.46E-2</v>
      </c>
      <c r="XFC238" s="6">
        <v>236</v>
      </c>
      <c r="XFD238" s="53"/>
    </row>
    <row r="239" spans="1:3 16382:16384" x14ac:dyDescent="0.35">
      <c r="A239" s="10"/>
      <c r="B239" s="6">
        <v>227</v>
      </c>
      <c r="C239" s="53"/>
      <c r="XFB239" s="76">
        <v>2.47E-2</v>
      </c>
      <c r="XFC239" s="6">
        <v>237</v>
      </c>
      <c r="XFD239" s="53"/>
    </row>
    <row r="240" spans="1:3 16382:16384" x14ac:dyDescent="0.35">
      <c r="A240" s="10"/>
      <c r="B240" s="6">
        <v>228</v>
      </c>
      <c r="C240" s="53"/>
      <c r="XFB240" s="76">
        <v>2.4799999999999999E-2</v>
      </c>
      <c r="XFC240" s="6">
        <v>238</v>
      </c>
      <c r="XFD240" s="53"/>
    </row>
    <row r="241" spans="1:3 16382:16384" x14ac:dyDescent="0.35">
      <c r="A241" s="10"/>
      <c r="B241" s="6">
        <v>229</v>
      </c>
      <c r="C241" s="53"/>
      <c r="XFB241" s="76">
        <v>2.4899999999999999E-2</v>
      </c>
      <c r="XFC241" s="6">
        <v>239</v>
      </c>
      <c r="XFD241" s="53"/>
    </row>
    <row r="242" spans="1:3 16382:16384" x14ac:dyDescent="0.35">
      <c r="A242" s="10"/>
      <c r="B242" s="6">
        <v>230</v>
      </c>
      <c r="C242" s="53"/>
      <c r="XFB242" s="76">
        <v>2.5000000000000001E-2</v>
      </c>
      <c r="XFC242" s="6">
        <v>240</v>
      </c>
      <c r="XFD242" s="53"/>
    </row>
    <row r="243" spans="1:3 16382:16384" x14ac:dyDescent="0.35">
      <c r="A243" s="10"/>
      <c r="B243" s="6">
        <v>231</v>
      </c>
      <c r="C243" s="53"/>
      <c r="XFB243" s="76">
        <v>2.5100000000000001E-2</v>
      </c>
      <c r="XFC243" s="6">
        <v>241</v>
      </c>
      <c r="XFD243" s="53"/>
    </row>
    <row r="244" spans="1:3 16382:16384" x14ac:dyDescent="0.35">
      <c r="A244" s="10"/>
      <c r="B244" s="6">
        <v>232</v>
      </c>
      <c r="C244" s="53"/>
      <c r="XFB244" s="76">
        <v>2.52E-2</v>
      </c>
      <c r="XFC244" s="6">
        <v>242</v>
      </c>
      <c r="XFD244" s="53"/>
    </row>
    <row r="245" spans="1:3 16382:16384" x14ac:dyDescent="0.35">
      <c r="A245" s="10"/>
      <c r="B245" s="6">
        <v>233</v>
      </c>
      <c r="C245" s="53"/>
      <c r="XFB245" s="76">
        <v>2.53E-2</v>
      </c>
      <c r="XFC245" s="6">
        <v>243</v>
      </c>
      <c r="XFD245" s="53"/>
    </row>
    <row r="246" spans="1:3 16382:16384" x14ac:dyDescent="0.35">
      <c r="A246" s="10"/>
      <c r="B246" s="6">
        <v>234</v>
      </c>
      <c r="C246" s="53"/>
      <c r="XFB246" s="76">
        <v>2.5399999999999999E-2</v>
      </c>
      <c r="XFC246" s="6">
        <v>244</v>
      </c>
      <c r="XFD246" s="53"/>
    </row>
    <row r="247" spans="1:3 16382:16384" x14ac:dyDescent="0.35">
      <c r="A247" s="10"/>
      <c r="B247" s="6">
        <v>235</v>
      </c>
      <c r="C247" s="53"/>
      <c r="XFB247" s="76">
        <v>2.5499999999999998E-2</v>
      </c>
      <c r="XFC247" s="6">
        <v>245</v>
      </c>
      <c r="XFD247" s="53"/>
    </row>
    <row r="248" spans="1:3 16382:16384" x14ac:dyDescent="0.35">
      <c r="A248" s="10"/>
      <c r="B248" s="6">
        <v>236</v>
      </c>
      <c r="C248" s="53"/>
      <c r="XFB248" s="76">
        <v>2.5600000000000001E-2</v>
      </c>
      <c r="XFC248" s="6">
        <v>246</v>
      </c>
      <c r="XFD248" s="53"/>
    </row>
    <row r="249" spans="1:3 16382:16384" x14ac:dyDescent="0.35">
      <c r="A249" s="10"/>
      <c r="B249" s="6">
        <v>237</v>
      </c>
      <c r="C249" s="53"/>
      <c r="XFB249" s="76">
        <v>2.5700000000000001E-2</v>
      </c>
      <c r="XFC249" s="6">
        <v>247</v>
      </c>
      <c r="XFD249" s="53"/>
    </row>
    <row r="250" spans="1:3 16382:16384" x14ac:dyDescent="0.35">
      <c r="A250" s="10"/>
      <c r="B250" s="6">
        <v>238</v>
      </c>
      <c r="C250" s="53"/>
      <c r="XFB250" s="76">
        <v>2.58E-2</v>
      </c>
      <c r="XFC250" s="6">
        <v>248</v>
      </c>
      <c r="XFD250" s="53"/>
    </row>
    <row r="251" spans="1:3 16382:16384" x14ac:dyDescent="0.35">
      <c r="A251" s="10"/>
      <c r="B251" s="6">
        <v>239</v>
      </c>
      <c r="C251" s="53"/>
      <c r="XFB251" s="76">
        <v>2.5899999999999999E-2</v>
      </c>
      <c r="XFC251" s="6">
        <v>249</v>
      </c>
      <c r="XFD251" s="53"/>
    </row>
    <row r="252" spans="1:3 16382:16384" x14ac:dyDescent="0.35">
      <c r="A252" s="10"/>
      <c r="B252" s="6">
        <v>240</v>
      </c>
      <c r="C252" s="53"/>
      <c r="XFB252" s="76">
        <v>2.5999999999999999E-2</v>
      </c>
      <c r="XFC252" s="6">
        <v>250</v>
      </c>
      <c r="XFD252" s="53"/>
    </row>
    <row r="253" spans="1:3 16382:16384" x14ac:dyDescent="0.35">
      <c r="A253" s="10"/>
      <c r="B253" s="6">
        <v>241</v>
      </c>
      <c r="C253" s="53"/>
      <c r="XFB253" s="76">
        <v>2.6100000000000002E-2</v>
      </c>
      <c r="XFC253" s="6">
        <v>251</v>
      </c>
      <c r="XFD253" s="53"/>
    </row>
    <row r="254" spans="1:3 16382:16384" x14ac:dyDescent="0.35">
      <c r="A254" s="10"/>
      <c r="B254" s="6">
        <v>242</v>
      </c>
      <c r="C254" s="53"/>
      <c r="XFB254" s="76">
        <v>2.6200000000000001E-2</v>
      </c>
      <c r="XFC254" s="6">
        <v>252</v>
      </c>
      <c r="XFD254" s="53"/>
    </row>
    <row r="255" spans="1:3 16382:16384" x14ac:dyDescent="0.35">
      <c r="A255" s="10"/>
      <c r="B255" s="6">
        <v>243</v>
      </c>
      <c r="C255" s="53"/>
      <c r="XFB255" s="76">
        <v>2.63E-2</v>
      </c>
      <c r="XFC255" s="6">
        <v>253</v>
      </c>
      <c r="XFD255" s="53"/>
    </row>
    <row r="256" spans="1:3 16382:16384" x14ac:dyDescent="0.35">
      <c r="A256" s="10"/>
      <c r="B256" s="6">
        <v>244</v>
      </c>
      <c r="C256" s="53"/>
      <c r="XFB256" s="76">
        <v>2.64E-2</v>
      </c>
      <c r="XFC256" s="6">
        <v>254</v>
      </c>
      <c r="XFD256" s="53"/>
    </row>
    <row r="257" spans="1:3 16382:16384" x14ac:dyDescent="0.35">
      <c r="A257" s="10"/>
      <c r="B257" s="6">
        <v>245</v>
      </c>
      <c r="C257" s="53"/>
      <c r="XFB257" s="76">
        <v>2.6499999999999999E-2</v>
      </c>
      <c r="XFC257" s="6">
        <v>255</v>
      </c>
      <c r="XFD257" s="53"/>
    </row>
    <row r="258" spans="1:3 16382:16384" x14ac:dyDescent="0.35">
      <c r="A258" s="10"/>
      <c r="B258" s="6">
        <v>246</v>
      </c>
      <c r="C258" s="53"/>
      <c r="XFB258" s="76">
        <v>2.6599999999999999E-2</v>
      </c>
      <c r="XFC258" s="6">
        <v>256</v>
      </c>
      <c r="XFD258" s="53"/>
    </row>
    <row r="259" spans="1:3 16382:16384" x14ac:dyDescent="0.35">
      <c r="A259" s="10"/>
      <c r="B259" s="6">
        <v>247</v>
      </c>
      <c r="C259" s="53"/>
      <c r="XFB259" s="76">
        <v>2.6700000000000002E-2</v>
      </c>
      <c r="XFC259" s="6">
        <v>257</v>
      </c>
      <c r="XFD259" s="53"/>
    </row>
    <row r="260" spans="1:3 16382:16384" x14ac:dyDescent="0.35">
      <c r="A260" s="10"/>
      <c r="B260" s="6">
        <v>248</v>
      </c>
      <c r="C260" s="53"/>
      <c r="XFB260" s="76">
        <v>2.6800000000000001E-2</v>
      </c>
      <c r="XFC260" s="6">
        <v>258</v>
      </c>
      <c r="XFD260" s="53"/>
    </row>
    <row r="261" spans="1:3 16382:16384" x14ac:dyDescent="0.35">
      <c r="A261" s="10"/>
      <c r="B261" s="6">
        <v>249</v>
      </c>
      <c r="C261" s="53"/>
      <c r="XFB261" s="76">
        <v>2.69E-2</v>
      </c>
      <c r="XFC261" s="6">
        <v>259</v>
      </c>
      <c r="XFD261" s="53"/>
    </row>
    <row r="262" spans="1:3 16382:16384" ht="15" thickBot="1" x14ac:dyDescent="0.4">
      <c r="A262" s="10"/>
      <c r="B262" s="6">
        <v>250</v>
      </c>
      <c r="C262" s="53"/>
      <c r="XFB262" s="76">
        <v>2.7E-2</v>
      </c>
      <c r="XFC262" s="54">
        <v>260</v>
      </c>
      <c r="XFD262" s="55"/>
    </row>
    <row r="263" spans="1:3 16382:16384" x14ac:dyDescent="0.35">
      <c r="A263" s="10"/>
      <c r="B263" s="6">
        <v>251</v>
      </c>
      <c r="C263" s="53"/>
      <c r="XFB263" s="76">
        <v>2.7099999999999999E-2</v>
      </c>
    </row>
    <row r="264" spans="1:3 16382:16384" x14ac:dyDescent="0.35">
      <c r="A264" s="10"/>
      <c r="B264" s="6">
        <v>252</v>
      </c>
      <c r="C264" s="53"/>
      <c r="XFB264" s="76">
        <v>2.7199999999999998E-2</v>
      </c>
    </row>
    <row r="265" spans="1:3 16382:16384" x14ac:dyDescent="0.35">
      <c r="A265" s="10"/>
      <c r="B265" s="6">
        <v>253</v>
      </c>
      <c r="C265" s="53"/>
      <c r="XFB265" s="76">
        <v>2.7300000000000001E-2</v>
      </c>
    </row>
    <row r="266" spans="1:3 16382:16384" x14ac:dyDescent="0.35">
      <c r="A266" s="10"/>
      <c r="B266" s="6">
        <v>254</v>
      </c>
      <c r="C266" s="53"/>
      <c r="XFB266" s="76">
        <v>2.7400000000000001E-2</v>
      </c>
    </row>
    <row r="267" spans="1:3 16382:16384" x14ac:dyDescent="0.35">
      <c r="A267" s="10"/>
      <c r="B267" s="6">
        <v>255</v>
      </c>
      <c r="C267" s="53"/>
      <c r="XFB267" s="76">
        <v>2.75E-2</v>
      </c>
    </row>
    <row r="268" spans="1:3 16382:16384" x14ac:dyDescent="0.35">
      <c r="A268" s="10"/>
      <c r="B268" s="6">
        <v>256</v>
      </c>
      <c r="C268" s="53"/>
      <c r="XFB268" s="76">
        <v>2.76E-2</v>
      </c>
    </row>
    <row r="269" spans="1:3 16382:16384" x14ac:dyDescent="0.35">
      <c r="A269" s="10"/>
      <c r="B269" s="6">
        <v>257</v>
      </c>
      <c r="C269" s="53"/>
      <c r="XFB269" s="76">
        <v>2.7699999999999999E-2</v>
      </c>
    </row>
    <row r="270" spans="1:3 16382:16384" x14ac:dyDescent="0.35">
      <c r="A270" s="10"/>
      <c r="B270" s="6">
        <v>258</v>
      </c>
      <c r="C270" s="53"/>
      <c r="XFB270" s="76">
        <v>2.7799999999999998E-2</v>
      </c>
    </row>
    <row r="271" spans="1:3 16382:16384" x14ac:dyDescent="0.35">
      <c r="A271" s="10"/>
      <c r="B271" s="6">
        <v>259</v>
      </c>
      <c r="C271" s="53"/>
      <c r="XFB271" s="76">
        <v>2.7900000000000001E-2</v>
      </c>
    </row>
    <row r="272" spans="1:3 16382:16384" ht="15" thickBot="1" x14ac:dyDescent="0.4">
      <c r="A272" s="11"/>
      <c r="B272" s="54">
        <v>260</v>
      </c>
      <c r="C272" s="55"/>
      <c r="XFB272" s="76">
        <v>2.8000000000000001E-2</v>
      </c>
    </row>
    <row r="273" spans="16382:16382" x14ac:dyDescent="0.35">
      <c r="XFB273" s="76">
        <v>2.81E-2</v>
      </c>
    </row>
    <row r="274" spans="16382:16382" x14ac:dyDescent="0.35">
      <c r="XFB274" s="76">
        <v>2.8199999999999999E-2</v>
      </c>
    </row>
    <row r="275" spans="16382:16382" x14ac:dyDescent="0.35">
      <c r="XFB275" s="76">
        <v>2.8299999999999999E-2</v>
      </c>
    </row>
    <row r="276" spans="16382:16382" x14ac:dyDescent="0.35">
      <c r="XFB276" s="76">
        <v>2.8400000000000002E-2</v>
      </c>
    </row>
    <row r="277" spans="16382:16382" x14ac:dyDescent="0.35">
      <c r="XFB277" s="76">
        <v>2.8500000000000001E-2</v>
      </c>
    </row>
    <row r="278" spans="16382:16382" x14ac:dyDescent="0.35">
      <c r="XFB278" s="76">
        <v>2.86E-2</v>
      </c>
    </row>
    <row r="279" spans="16382:16382" x14ac:dyDescent="0.35">
      <c r="XFB279" s="76">
        <v>2.87E-2</v>
      </c>
    </row>
    <row r="280" spans="16382:16382" x14ac:dyDescent="0.35">
      <c r="XFB280" s="76">
        <v>2.8799999999999999E-2</v>
      </c>
    </row>
    <row r="281" spans="16382:16382" x14ac:dyDescent="0.35">
      <c r="XFB281" s="76">
        <v>2.8899999999999999E-2</v>
      </c>
    </row>
    <row r="282" spans="16382:16382" x14ac:dyDescent="0.35">
      <c r="XFB282" s="76">
        <v>2.9000000000000001E-2</v>
      </c>
    </row>
    <row r="283" spans="16382:16382" x14ac:dyDescent="0.35">
      <c r="XFB283" s="76">
        <v>2.9100000000000001E-2</v>
      </c>
    </row>
    <row r="284" spans="16382:16382" x14ac:dyDescent="0.35">
      <c r="XFB284" s="76">
        <v>2.92E-2</v>
      </c>
    </row>
    <row r="285" spans="16382:16382" x14ac:dyDescent="0.35">
      <c r="XFB285" s="76">
        <v>2.93E-2</v>
      </c>
    </row>
    <row r="286" spans="16382:16382" x14ac:dyDescent="0.35">
      <c r="XFB286" s="76">
        <v>2.9399999999999999E-2</v>
      </c>
    </row>
    <row r="287" spans="16382:16382" x14ac:dyDescent="0.35">
      <c r="XFB287" s="76">
        <v>2.9499999999999998E-2</v>
      </c>
    </row>
    <row r="288" spans="16382:16382" x14ac:dyDescent="0.35">
      <c r="XFB288" s="76">
        <v>2.9600000000000001E-2</v>
      </c>
    </row>
    <row r="289" spans="16382:16382" x14ac:dyDescent="0.35">
      <c r="XFB289" s="76">
        <v>2.9700000000000001E-2</v>
      </c>
    </row>
    <row r="290" spans="16382:16382" x14ac:dyDescent="0.35">
      <c r="XFB290" s="76">
        <v>2.98E-2</v>
      </c>
    </row>
    <row r="291" spans="16382:16382" x14ac:dyDescent="0.35">
      <c r="XFB291" s="76">
        <v>2.9899999999999999E-2</v>
      </c>
    </row>
    <row r="292" spans="16382:16382" x14ac:dyDescent="0.35">
      <c r="XFB292" s="76">
        <v>0.03</v>
      </c>
    </row>
    <row r="293" spans="16382:16382" x14ac:dyDescent="0.35">
      <c r="XFB293" s="76">
        <v>3.0099999999999901E-2</v>
      </c>
    </row>
    <row r="294" spans="16382:16382" x14ac:dyDescent="0.35">
      <c r="XFB294" s="76">
        <v>3.0199999999999901E-2</v>
      </c>
    </row>
    <row r="295" spans="16382:16382" x14ac:dyDescent="0.35">
      <c r="XFB295" s="76">
        <v>3.02999999999999E-2</v>
      </c>
    </row>
    <row r="296" spans="16382:16382" x14ac:dyDescent="0.35">
      <c r="XFB296" s="76">
        <v>3.04E-2</v>
      </c>
    </row>
    <row r="297" spans="16382:16382" x14ac:dyDescent="0.35">
      <c r="XFB297" s="76">
        <v>3.0499999999999999E-2</v>
      </c>
    </row>
    <row r="298" spans="16382:16382" x14ac:dyDescent="0.35">
      <c r="XFB298" s="76">
        <v>3.0599999999999902E-2</v>
      </c>
    </row>
    <row r="299" spans="16382:16382" x14ac:dyDescent="0.35">
      <c r="XFB299" s="76">
        <v>3.0699999999999901E-2</v>
      </c>
    </row>
    <row r="300" spans="16382:16382" x14ac:dyDescent="0.35">
      <c r="XFB300" s="76">
        <v>3.07999999999999E-2</v>
      </c>
    </row>
    <row r="301" spans="16382:16382" x14ac:dyDescent="0.35">
      <c r="XFB301" s="76">
        <v>3.08999999999999E-2</v>
      </c>
    </row>
    <row r="302" spans="16382:16382" x14ac:dyDescent="0.35">
      <c r="XFB302" s="76">
        <v>3.0999999999999899E-2</v>
      </c>
    </row>
    <row r="303" spans="16382:16382" x14ac:dyDescent="0.35">
      <c r="XFB303" s="76">
        <v>3.1099999999999999E-2</v>
      </c>
    </row>
    <row r="304" spans="16382:16382" x14ac:dyDescent="0.35">
      <c r="XFB304" s="76">
        <v>3.1199999999999901E-2</v>
      </c>
    </row>
    <row r="305" spans="16382:16382" x14ac:dyDescent="0.35">
      <c r="XFB305" s="76">
        <v>3.1299999999999897E-2</v>
      </c>
    </row>
    <row r="306" spans="16382:16382" x14ac:dyDescent="0.35">
      <c r="XFB306" s="76">
        <v>3.13999999999999E-2</v>
      </c>
    </row>
    <row r="307" spans="16382:16382" x14ac:dyDescent="0.35">
      <c r="XFB307" s="76">
        <v>3.1499999999999903E-2</v>
      </c>
    </row>
    <row r="308" spans="16382:16382" x14ac:dyDescent="0.35">
      <c r="XFB308" s="76">
        <v>3.1599999999999899E-2</v>
      </c>
    </row>
    <row r="309" spans="16382:16382" x14ac:dyDescent="0.35">
      <c r="XFB309" s="76">
        <v>3.1699999999999902E-2</v>
      </c>
    </row>
    <row r="310" spans="16382:16382" x14ac:dyDescent="0.35">
      <c r="XFB310" s="76">
        <v>3.1799999999999898E-2</v>
      </c>
    </row>
    <row r="311" spans="16382:16382" x14ac:dyDescent="0.35">
      <c r="XFB311" s="76">
        <v>3.1899999999999901E-2</v>
      </c>
    </row>
    <row r="312" spans="16382:16382" x14ac:dyDescent="0.35">
      <c r="XFB312" s="76">
        <v>3.1999999999999897E-2</v>
      </c>
    </row>
    <row r="313" spans="16382:16382" x14ac:dyDescent="0.35">
      <c r="XFB313" s="76">
        <v>3.2099999999999899E-2</v>
      </c>
    </row>
    <row r="314" spans="16382:16382" x14ac:dyDescent="0.35">
      <c r="XFB314" s="76">
        <v>3.2199999999999902E-2</v>
      </c>
    </row>
    <row r="315" spans="16382:16382" x14ac:dyDescent="0.35">
      <c r="XFB315" s="76">
        <v>3.2299999999999898E-2</v>
      </c>
    </row>
    <row r="316" spans="16382:16382" x14ac:dyDescent="0.35">
      <c r="XFB316" s="76">
        <v>3.2399999999999901E-2</v>
      </c>
    </row>
    <row r="317" spans="16382:16382" x14ac:dyDescent="0.35">
      <c r="XFB317" s="76">
        <v>3.2499999999999897E-2</v>
      </c>
    </row>
    <row r="318" spans="16382:16382" x14ac:dyDescent="0.35">
      <c r="XFB318" s="76">
        <v>3.25999999999999E-2</v>
      </c>
    </row>
    <row r="319" spans="16382:16382" x14ac:dyDescent="0.35">
      <c r="XFB319" s="76">
        <v>3.2699999999999903E-2</v>
      </c>
    </row>
    <row r="320" spans="16382:16382" x14ac:dyDescent="0.35">
      <c r="XFB320" s="76">
        <v>3.2799999999999899E-2</v>
      </c>
    </row>
    <row r="321" spans="16382:16382" x14ac:dyDescent="0.35">
      <c r="XFB321" s="76">
        <v>3.2899999999999902E-2</v>
      </c>
    </row>
    <row r="322" spans="16382:16382" x14ac:dyDescent="0.35">
      <c r="XFB322" s="76">
        <v>3.2999999999999897E-2</v>
      </c>
    </row>
    <row r="323" spans="16382:16382" x14ac:dyDescent="0.35">
      <c r="XFB323" s="76">
        <v>3.30999999999999E-2</v>
      </c>
    </row>
    <row r="324" spans="16382:16382" x14ac:dyDescent="0.35">
      <c r="XFB324" s="76">
        <v>3.3199999999999903E-2</v>
      </c>
    </row>
    <row r="325" spans="16382:16382" x14ac:dyDescent="0.35">
      <c r="XFB325" s="76">
        <v>3.3299999999999899E-2</v>
      </c>
    </row>
    <row r="326" spans="16382:16382" x14ac:dyDescent="0.35">
      <c r="XFB326" s="76">
        <v>3.3399999999999902E-2</v>
      </c>
    </row>
    <row r="327" spans="16382:16382" x14ac:dyDescent="0.35">
      <c r="XFB327" s="76">
        <v>3.3499999999999898E-2</v>
      </c>
    </row>
    <row r="328" spans="16382:16382" x14ac:dyDescent="0.35">
      <c r="XFB328" s="76">
        <v>3.3599999999999901E-2</v>
      </c>
    </row>
    <row r="329" spans="16382:16382" x14ac:dyDescent="0.35">
      <c r="XFB329" s="76">
        <v>3.3699999999999897E-2</v>
      </c>
    </row>
    <row r="330" spans="16382:16382" x14ac:dyDescent="0.35">
      <c r="XFB330" s="76">
        <v>3.37999999999999E-2</v>
      </c>
    </row>
    <row r="331" spans="16382:16382" x14ac:dyDescent="0.35">
      <c r="XFB331" s="76">
        <v>3.3899999999999902E-2</v>
      </c>
    </row>
    <row r="332" spans="16382:16382" x14ac:dyDescent="0.35">
      <c r="XFB332" s="76">
        <v>3.3999999999999898E-2</v>
      </c>
    </row>
    <row r="333" spans="16382:16382" x14ac:dyDescent="0.35">
      <c r="XFB333" s="76">
        <v>3.4099999999999901E-2</v>
      </c>
    </row>
    <row r="334" spans="16382:16382" x14ac:dyDescent="0.35">
      <c r="XFB334" s="76">
        <v>3.4199999999999897E-2</v>
      </c>
    </row>
    <row r="335" spans="16382:16382" x14ac:dyDescent="0.35">
      <c r="XFB335" s="76">
        <v>3.42999999999999E-2</v>
      </c>
    </row>
    <row r="336" spans="16382:16382" x14ac:dyDescent="0.35">
      <c r="XFB336" s="76">
        <v>3.4399999999999903E-2</v>
      </c>
    </row>
    <row r="337" spans="16382:16382" x14ac:dyDescent="0.35">
      <c r="XFB337" s="76">
        <v>3.4499999999999899E-2</v>
      </c>
    </row>
    <row r="338" spans="16382:16382" x14ac:dyDescent="0.35">
      <c r="XFB338" s="76">
        <v>3.4599999999999902E-2</v>
      </c>
    </row>
    <row r="339" spans="16382:16382" x14ac:dyDescent="0.35">
      <c r="XFB339" s="76">
        <v>3.4699999999999898E-2</v>
      </c>
    </row>
    <row r="340" spans="16382:16382" x14ac:dyDescent="0.35">
      <c r="XFB340" s="76">
        <v>3.47999999999999E-2</v>
      </c>
    </row>
    <row r="341" spans="16382:16382" x14ac:dyDescent="0.35">
      <c r="XFB341" s="76">
        <v>3.4899999999999903E-2</v>
      </c>
    </row>
    <row r="342" spans="16382:16382" x14ac:dyDescent="0.35">
      <c r="XFB342" s="76">
        <v>3.4999999999999899E-2</v>
      </c>
    </row>
    <row r="343" spans="16382:16382" x14ac:dyDescent="0.35">
      <c r="XFB343" s="76">
        <v>3.5099999999999902E-2</v>
      </c>
    </row>
    <row r="344" spans="16382:16382" x14ac:dyDescent="0.35">
      <c r="XFB344" s="76">
        <v>3.5199999999999898E-2</v>
      </c>
    </row>
    <row r="345" spans="16382:16382" x14ac:dyDescent="0.35">
      <c r="XFB345" s="76">
        <v>3.5299999999999901E-2</v>
      </c>
    </row>
    <row r="346" spans="16382:16382" x14ac:dyDescent="0.35">
      <c r="XFB346" s="76">
        <v>3.5399999999999897E-2</v>
      </c>
    </row>
    <row r="347" spans="16382:16382" x14ac:dyDescent="0.35">
      <c r="XFB347" s="76">
        <v>3.54999999999999E-2</v>
      </c>
    </row>
    <row r="348" spans="16382:16382" x14ac:dyDescent="0.35">
      <c r="XFB348" s="76">
        <v>3.5599999999999903E-2</v>
      </c>
    </row>
    <row r="349" spans="16382:16382" x14ac:dyDescent="0.35">
      <c r="XFB349" s="76">
        <v>3.5699999999999898E-2</v>
      </c>
    </row>
    <row r="350" spans="16382:16382" x14ac:dyDescent="0.35">
      <c r="XFB350" s="76">
        <v>3.5799999999999901E-2</v>
      </c>
    </row>
    <row r="351" spans="16382:16382" x14ac:dyDescent="0.35">
      <c r="XFB351" s="76">
        <v>3.5899999999999897E-2</v>
      </c>
    </row>
    <row r="352" spans="16382:16382" x14ac:dyDescent="0.35">
      <c r="XFB352" s="76">
        <v>3.59999999999999E-2</v>
      </c>
    </row>
    <row r="353" spans="16382:16382" x14ac:dyDescent="0.35">
      <c r="XFB353" s="76">
        <v>3.6099999999999903E-2</v>
      </c>
    </row>
    <row r="354" spans="16382:16382" x14ac:dyDescent="0.35">
      <c r="XFB354" s="76">
        <v>3.6199999999999899E-2</v>
      </c>
    </row>
    <row r="355" spans="16382:16382" x14ac:dyDescent="0.35">
      <c r="XFB355" s="76">
        <v>3.6299999999999902E-2</v>
      </c>
    </row>
    <row r="356" spans="16382:16382" x14ac:dyDescent="0.35">
      <c r="XFB356" s="76">
        <v>3.6399999999999898E-2</v>
      </c>
    </row>
    <row r="357" spans="16382:16382" x14ac:dyDescent="0.35">
      <c r="XFB357" s="76">
        <v>3.6499999999999901E-2</v>
      </c>
    </row>
    <row r="358" spans="16382:16382" x14ac:dyDescent="0.35">
      <c r="XFB358" s="76">
        <v>3.6599999999999903E-2</v>
      </c>
    </row>
    <row r="359" spans="16382:16382" x14ac:dyDescent="0.35">
      <c r="XFB359" s="76">
        <v>3.6699999999999899E-2</v>
      </c>
    </row>
    <row r="360" spans="16382:16382" x14ac:dyDescent="0.35">
      <c r="XFB360" s="76">
        <v>3.6799999999999902E-2</v>
      </c>
    </row>
    <row r="361" spans="16382:16382" x14ac:dyDescent="0.35">
      <c r="XFB361" s="76">
        <v>3.6899999999999898E-2</v>
      </c>
    </row>
    <row r="362" spans="16382:16382" x14ac:dyDescent="0.35">
      <c r="XFB362" s="76">
        <v>3.6999999999999901E-2</v>
      </c>
    </row>
    <row r="363" spans="16382:16382" x14ac:dyDescent="0.35">
      <c r="XFB363" s="76">
        <v>3.7099999999999897E-2</v>
      </c>
    </row>
    <row r="364" spans="16382:16382" x14ac:dyDescent="0.35">
      <c r="XFB364" s="76">
        <v>3.71999999999999E-2</v>
      </c>
    </row>
    <row r="365" spans="16382:16382" x14ac:dyDescent="0.35">
      <c r="XFB365" s="76">
        <v>3.7299999999999903E-2</v>
      </c>
    </row>
    <row r="366" spans="16382:16382" x14ac:dyDescent="0.35">
      <c r="XFB366" s="76">
        <v>3.7399999999999899E-2</v>
      </c>
    </row>
    <row r="367" spans="16382:16382" x14ac:dyDescent="0.35">
      <c r="XFB367" s="76">
        <v>3.7499999999999901E-2</v>
      </c>
    </row>
    <row r="368" spans="16382:16382" x14ac:dyDescent="0.35">
      <c r="XFB368" s="76">
        <v>3.7599999999999897E-2</v>
      </c>
    </row>
    <row r="369" spans="16382:16382" x14ac:dyDescent="0.35">
      <c r="XFB369" s="76">
        <v>3.76999999999999E-2</v>
      </c>
    </row>
    <row r="370" spans="16382:16382" x14ac:dyDescent="0.35">
      <c r="XFB370" s="76">
        <v>3.7799999999999903E-2</v>
      </c>
    </row>
    <row r="371" spans="16382:16382" x14ac:dyDescent="0.35">
      <c r="XFB371" s="76">
        <v>3.7899999999999899E-2</v>
      </c>
    </row>
    <row r="372" spans="16382:16382" x14ac:dyDescent="0.35">
      <c r="XFB372" s="76">
        <v>3.7999999999999902E-2</v>
      </c>
    </row>
    <row r="373" spans="16382:16382" x14ac:dyDescent="0.35">
      <c r="XFB373" s="76">
        <v>3.8099999999999898E-2</v>
      </c>
    </row>
    <row r="374" spans="16382:16382" x14ac:dyDescent="0.35">
      <c r="XFB374" s="76">
        <v>3.8199999999999901E-2</v>
      </c>
    </row>
    <row r="375" spans="16382:16382" x14ac:dyDescent="0.35">
      <c r="XFB375" s="76">
        <v>3.8299999999999897E-2</v>
      </c>
    </row>
    <row r="376" spans="16382:16382" x14ac:dyDescent="0.35">
      <c r="XFB376" s="76">
        <v>3.8399999999999899E-2</v>
      </c>
    </row>
    <row r="377" spans="16382:16382" x14ac:dyDescent="0.35">
      <c r="XFB377" s="76">
        <v>3.8499999999999902E-2</v>
      </c>
    </row>
    <row r="378" spans="16382:16382" x14ac:dyDescent="0.35">
      <c r="XFB378" s="76">
        <v>3.8599999999999898E-2</v>
      </c>
    </row>
    <row r="379" spans="16382:16382" x14ac:dyDescent="0.35">
      <c r="XFB379" s="76">
        <v>3.8699999999999901E-2</v>
      </c>
    </row>
    <row r="380" spans="16382:16382" x14ac:dyDescent="0.35">
      <c r="XFB380" s="76">
        <v>3.8799999999999897E-2</v>
      </c>
    </row>
    <row r="381" spans="16382:16382" x14ac:dyDescent="0.35">
      <c r="XFB381" s="76">
        <v>3.88999999999999E-2</v>
      </c>
    </row>
    <row r="382" spans="16382:16382" x14ac:dyDescent="0.35">
      <c r="XFB382" s="76">
        <v>3.8999999999999903E-2</v>
      </c>
    </row>
    <row r="383" spans="16382:16382" x14ac:dyDescent="0.35">
      <c r="XFB383" s="76">
        <v>3.9099999999999899E-2</v>
      </c>
    </row>
    <row r="384" spans="16382:16382" x14ac:dyDescent="0.35">
      <c r="XFB384" s="76">
        <v>3.9199999999999902E-2</v>
      </c>
    </row>
    <row r="385" spans="16382:16382" x14ac:dyDescent="0.35">
      <c r="XFB385" s="76">
        <v>3.9299999999999898E-2</v>
      </c>
    </row>
    <row r="386" spans="16382:16382" x14ac:dyDescent="0.35">
      <c r="XFB386" s="76">
        <v>3.93999999999999E-2</v>
      </c>
    </row>
    <row r="387" spans="16382:16382" x14ac:dyDescent="0.35">
      <c r="XFB387" s="76">
        <v>3.9499999999999903E-2</v>
      </c>
    </row>
    <row r="388" spans="16382:16382" x14ac:dyDescent="0.35">
      <c r="XFB388" s="76">
        <v>3.9599999999999899E-2</v>
      </c>
    </row>
    <row r="389" spans="16382:16382" x14ac:dyDescent="0.35">
      <c r="XFB389" s="76">
        <v>3.9699999999999902E-2</v>
      </c>
    </row>
    <row r="390" spans="16382:16382" x14ac:dyDescent="0.35">
      <c r="XFB390" s="76">
        <v>3.9799999999999898E-2</v>
      </c>
    </row>
    <row r="391" spans="16382:16382" x14ac:dyDescent="0.35">
      <c r="XFB391" s="76">
        <v>3.9899999999999901E-2</v>
      </c>
    </row>
    <row r="392" spans="16382:16382" x14ac:dyDescent="0.35">
      <c r="XFB392" s="76">
        <v>3.9999999999999897E-2</v>
      </c>
    </row>
    <row r="393" spans="16382:16382" x14ac:dyDescent="0.35">
      <c r="XFB393" s="76">
        <v>4.00999999999999E-2</v>
      </c>
    </row>
    <row r="394" spans="16382:16382" x14ac:dyDescent="0.35">
      <c r="XFB394" s="76">
        <v>4.0199999999999902E-2</v>
      </c>
    </row>
    <row r="395" spans="16382:16382" x14ac:dyDescent="0.35">
      <c r="XFB395" s="76">
        <v>4.0299999999999898E-2</v>
      </c>
    </row>
    <row r="396" spans="16382:16382" x14ac:dyDescent="0.35">
      <c r="XFB396" s="76">
        <v>4.0399999999999901E-2</v>
      </c>
    </row>
    <row r="397" spans="16382:16382" x14ac:dyDescent="0.35">
      <c r="XFB397" s="76">
        <v>4.0499999999999897E-2</v>
      </c>
    </row>
    <row r="398" spans="16382:16382" x14ac:dyDescent="0.35">
      <c r="XFB398" s="76">
        <v>4.05999999999999E-2</v>
      </c>
    </row>
    <row r="399" spans="16382:16382" x14ac:dyDescent="0.35">
      <c r="XFB399" s="76">
        <v>4.0699999999999903E-2</v>
      </c>
    </row>
    <row r="400" spans="16382:16382" x14ac:dyDescent="0.35">
      <c r="XFB400" s="76">
        <v>4.0799999999999899E-2</v>
      </c>
    </row>
    <row r="401" spans="16382:16382" x14ac:dyDescent="0.35">
      <c r="XFB401" s="76">
        <v>4.0899999999999902E-2</v>
      </c>
    </row>
    <row r="402" spans="16382:16382" x14ac:dyDescent="0.35">
      <c r="XFB402" s="76">
        <v>4.0999999999999898E-2</v>
      </c>
    </row>
    <row r="403" spans="16382:16382" x14ac:dyDescent="0.35">
      <c r="XFB403" s="76">
        <v>4.1099999999999901E-2</v>
      </c>
    </row>
    <row r="404" spans="16382:16382" x14ac:dyDescent="0.35">
      <c r="XFB404" s="76">
        <v>4.1199999999999903E-2</v>
      </c>
    </row>
    <row r="405" spans="16382:16382" x14ac:dyDescent="0.35">
      <c r="XFB405" s="76">
        <v>4.1299999999999899E-2</v>
      </c>
    </row>
    <row r="406" spans="16382:16382" x14ac:dyDescent="0.35">
      <c r="XFB406" s="76">
        <v>4.1399999999999902E-2</v>
      </c>
    </row>
    <row r="407" spans="16382:16382" x14ac:dyDescent="0.35">
      <c r="XFB407" s="76">
        <v>4.1499999999999898E-2</v>
      </c>
    </row>
    <row r="408" spans="16382:16382" x14ac:dyDescent="0.35">
      <c r="XFB408" s="76">
        <v>4.1599999999999901E-2</v>
      </c>
    </row>
    <row r="409" spans="16382:16382" x14ac:dyDescent="0.35">
      <c r="XFB409" s="76">
        <v>4.1699999999999897E-2</v>
      </c>
    </row>
    <row r="410" spans="16382:16382" x14ac:dyDescent="0.35">
      <c r="XFB410" s="76">
        <v>4.17999999999999E-2</v>
      </c>
    </row>
    <row r="411" spans="16382:16382" x14ac:dyDescent="0.35">
      <c r="XFB411" s="76">
        <v>4.1899999999999903E-2</v>
      </c>
    </row>
    <row r="412" spans="16382:16382" x14ac:dyDescent="0.35">
      <c r="XFB412" s="76">
        <v>4.1999999999999899E-2</v>
      </c>
    </row>
    <row r="413" spans="16382:16382" x14ac:dyDescent="0.35">
      <c r="XFB413" s="76">
        <v>4.2099999999999901E-2</v>
      </c>
    </row>
    <row r="414" spans="16382:16382" x14ac:dyDescent="0.35">
      <c r="XFB414" s="76">
        <v>4.2199999999999897E-2</v>
      </c>
    </row>
    <row r="415" spans="16382:16382" x14ac:dyDescent="0.35">
      <c r="XFB415" s="76">
        <v>4.22999999999999E-2</v>
      </c>
    </row>
    <row r="416" spans="16382:16382" x14ac:dyDescent="0.35">
      <c r="XFB416" s="76">
        <v>4.2399999999999903E-2</v>
      </c>
    </row>
    <row r="417" spans="16382:16382" x14ac:dyDescent="0.35">
      <c r="XFB417" s="76">
        <v>4.2499999999999899E-2</v>
      </c>
    </row>
    <row r="418" spans="16382:16382" x14ac:dyDescent="0.35">
      <c r="XFB418" s="76">
        <v>4.2599999999999902E-2</v>
      </c>
    </row>
    <row r="419" spans="16382:16382" x14ac:dyDescent="0.35">
      <c r="XFB419" s="76">
        <v>4.2699999999999898E-2</v>
      </c>
    </row>
    <row r="420" spans="16382:16382" x14ac:dyDescent="0.35">
      <c r="XFB420" s="76">
        <v>4.2799999999999901E-2</v>
      </c>
    </row>
    <row r="421" spans="16382:16382" x14ac:dyDescent="0.35">
      <c r="XFB421" s="76">
        <v>4.2899999999999897E-2</v>
      </c>
    </row>
    <row r="422" spans="16382:16382" x14ac:dyDescent="0.35">
      <c r="XFB422" s="76">
        <v>4.2999999999999899E-2</v>
      </c>
    </row>
    <row r="423" spans="16382:16382" x14ac:dyDescent="0.35">
      <c r="XFB423" s="76">
        <v>4.3099999999999902E-2</v>
      </c>
    </row>
    <row r="424" spans="16382:16382" x14ac:dyDescent="0.35">
      <c r="XFB424" s="76">
        <v>4.3199999999999898E-2</v>
      </c>
    </row>
    <row r="425" spans="16382:16382" x14ac:dyDescent="0.35">
      <c r="XFB425" s="76">
        <v>4.3299999999999901E-2</v>
      </c>
    </row>
    <row r="426" spans="16382:16382" x14ac:dyDescent="0.35">
      <c r="XFB426" s="76">
        <v>4.3399999999999897E-2</v>
      </c>
    </row>
    <row r="427" spans="16382:16382" x14ac:dyDescent="0.35">
      <c r="XFB427" s="76">
        <v>4.34999999999999E-2</v>
      </c>
    </row>
    <row r="428" spans="16382:16382" x14ac:dyDescent="0.35">
      <c r="XFB428" s="76">
        <v>4.3599999999999903E-2</v>
      </c>
    </row>
    <row r="429" spans="16382:16382" x14ac:dyDescent="0.35">
      <c r="XFB429" s="76">
        <v>4.3699999999999899E-2</v>
      </c>
    </row>
    <row r="430" spans="16382:16382" x14ac:dyDescent="0.35">
      <c r="XFB430" s="76">
        <v>4.3799999999999902E-2</v>
      </c>
    </row>
    <row r="431" spans="16382:16382" x14ac:dyDescent="0.35">
      <c r="XFB431" s="76">
        <v>4.3899999999999897E-2</v>
      </c>
    </row>
    <row r="432" spans="16382:16382" x14ac:dyDescent="0.35">
      <c r="XFB432" s="76">
        <v>4.39999999999999E-2</v>
      </c>
    </row>
    <row r="433" spans="16382:16382" x14ac:dyDescent="0.35">
      <c r="XFB433" s="76">
        <v>4.4099999999999903E-2</v>
      </c>
    </row>
    <row r="434" spans="16382:16382" x14ac:dyDescent="0.35">
      <c r="XFB434" s="76">
        <v>4.4199999999999899E-2</v>
      </c>
    </row>
    <row r="435" spans="16382:16382" x14ac:dyDescent="0.35">
      <c r="XFB435" s="76">
        <v>4.4299999999999902E-2</v>
      </c>
    </row>
    <row r="436" spans="16382:16382" x14ac:dyDescent="0.35">
      <c r="XFB436" s="76">
        <v>4.4399999999999898E-2</v>
      </c>
    </row>
    <row r="437" spans="16382:16382" x14ac:dyDescent="0.35">
      <c r="XFB437" s="76">
        <v>4.4499999999999901E-2</v>
      </c>
    </row>
    <row r="438" spans="16382:16382" x14ac:dyDescent="0.35">
      <c r="XFB438" s="76">
        <v>4.4599999999999897E-2</v>
      </c>
    </row>
    <row r="439" spans="16382:16382" x14ac:dyDescent="0.35">
      <c r="XFB439" s="76">
        <v>4.46999999999999E-2</v>
      </c>
    </row>
    <row r="440" spans="16382:16382" x14ac:dyDescent="0.35">
      <c r="XFB440" s="76">
        <v>4.4799999999999902E-2</v>
      </c>
    </row>
    <row r="441" spans="16382:16382" x14ac:dyDescent="0.35">
      <c r="XFB441" s="76">
        <v>4.4899999999999898E-2</v>
      </c>
    </row>
    <row r="442" spans="16382:16382" x14ac:dyDescent="0.35">
      <c r="XFB442" s="76">
        <v>4.4999999999999901E-2</v>
      </c>
    </row>
    <row r="443" spans="16382:16382" x14ac:dyDescent="0.35">
      <c r="XFB443" s="76">
        <v>4.5099999999999897E-2</v>
      </c>
    </row>
    <row r="444" spans="16382:16382" x14ac:dyDescent="0.35">
      <c r="XFB444" s="76">
        <v>4.51999999999999E-2</v>
      </c>
    </row>
    <row r="445" spans="16382:16382" x14ac:dyDescent="0.35">
      <c r="XFB445" s="76">
        <v>4.5299999999999903E-2</v>
      </c>
    </row>
    <row r="446" spans="16382:16382" x14ac:dyDescent="0.35">
      <c r="XFB446" s="76">
        <v>4.5399999999999899E-2</v>
      </c>
    </row>
    <row r="447" spans="16382:16382" x14ac:dyDescent="0.35">
      <c r="XFB447" s="76">
        <v>4.5499999999999902E-2</v>
      </c>
    </row>
    <row r="448" spans="16382:16382" x14ac:dyDescent="0.35">
      <c r="XFB448" s="76">
        <v>4.5599999999999898E-2</v>
      </c>
    </row>
    <row r="449" spans="16382:16382" x14ac:dyDescent="0.35">
      <c r="XFB449" s="76">
        <v>4.56999999999999E-2</v>
      </c>
    </row>
    <row r="450" spans="16382:16382" x14ac:dyDescent="0.35">
      <c r="XFB450" s="76">
        <v>4.5799999999999903E-2</v>
      </c>
    </row>
    <row r="451" spans="16382:16382" x14ac:dyDescent="0.35">
      <c r="XFB451" s="76">
        <v>4.5899999999999899E-2</v>
      </c>
    </row>
    <row r="452" spans="16382:16382" x14ac:dyDescent="0.35">
      <c r="XFB452" s="76">
        <v>4.5999999999999902E-2</v>
      </c>
    </row>
    <row r="453" spans="16382:16382" x14ac:dyDescent="0.35">
      <c r="XFB453" s="76">
        <v>4.6099999999999898E-2</v>
      </c>
    </row>
    <row r="454" spans="16382:16382" x14ac:dyDescent="0.35">
      <c r="XFB454" s="76">
        <v>4.6199999999999901E-2</v>
      </c>
    </row>
    <row r="455" spans="16382:16382" x14ac:dyDescent="0.35">
      <c r="XFB455" s="76">
        <v>4.6299999999999897E-2</v>
      </c>
    </row>
    <row r="456" spans="16382:16382" x14ac:dyDescent="0.35">
      <c r="XFB456" s="76">
        <v>4.63999999999999E-2</v>
      </c>
    </row>
    <row r="457" spans="16382:16382" x14ac:dyDescent="0.35">
      <c r="XFB457" s="76">
        <v>4.6499999999999903E-2</v>
      </c>
    </row>
    <row r="458" spans="16382:16382" x14ac:dyDescent="0.35">
      <c r="XFB458" s="76">
        <v>4.6599999999999898E-2</v>
      </c>
    </row>
    <row r="459" spans="16382:16382" x14ac:dyDescent="0.35">
      <c r="XFB459" s="76">
        <v>4.6699999999999901E-2</v>
      </c>
    </row>
    <row r="460" spans="16382:16382" x14ac:dyDescent="0.35">
      <c r="XFB460" s="76">
        <v>4.6799999999999897E-2</v>
      </c>
    </row>
    <row r="461" spans="16382:16382" x14ac:dyDescent="0.35">
      <c r="XFB461" s="76">
        <v>4.68999999999999E-2</v>
      </c>
    </row>
    <row r="462" spans="16382:16382" x14ac:dyDescent="0.35">
      <c r="XFB462" s="76">
        <v>4.6999999999999903E-2</v>
      </c>
    </row>
    <row r="463" spans="16382:16382" x14ac:dyDescent="0.35">
      <c r="XFB463" s="76">
        <v>4.7099999999999899E-2</v>
      </c>
    </row>
    <row r="464" spans="16382:16382" x14ac:dyDescent="0.35">
      <c r="XFB464" s="76">
        <v>4.7199999999999902E-2</v>
      </c>
    </row>
    <row r="465" spans="16382:16382" x14ac:dyDescent="0.35">
      <c r="XFB465" s="76">
        <v>4.7299999999999898E-2</v>
      </c>
    </row>
    <row r="466" spans="16382:16382" x14ac:dyDescent="0.35">
      <c r="XFB466" s="76">
        <v>4.7399999999999901E-2</v>
      </c>
    </row>
    <row r="467" spans="16382:16382" x14ac:dyDescent="0.35">
      <c r="XFB467" s="76">
        <v>4.7499999999999903E-2</v>
      </c>
    </row>
    <row r="468" spans="16382:16382" x14ac:dyDescent="0.35">
      <c r="XFB468" s="76">
        <v>4.7599999999999899E-2</v>
      </c>
    </row>
    <row r="469" spans="16382:16382" x14ac:dyDescent="0.35">
      <c r="XFB469" s="76">
        <v>4.7699999999999902E-2</v>
      </c>
    </row>
    <row r="470" spans="16382:16382" x14ac:dyDescent="0.35">
      <c r="XFB470" s="76">
        <v>4.7799999999999898E-2</v>
      </c>
    </row>
    <row r="471" spans="16382:16382" x14ac:dyDescent="0.35">
      <c r="XFB471" s="76">
        <v>4.7899999999999901E-2</v>
      </c>
    </row>
    <row r="472" spans="16382:16382" x14ac:dyDescent="0.35">
      <c r="XFB472" s="76">
        <v>4.7999999999999897E-2</v>
      </c>
    </row>
    <row r="473" spans="16382:16382" x14ac:dyDescent="0.35">
      <c r="XFB473" s="76">
        <v>4.80999999999999E-2</v>
      </c>
    </row>
    <row r="474" spans="16382:16382" x14ac:dyDescent="0.35">
      <c r="XFB474" s="76">
        <v>4.8199999999999903E-2</v>
      </c>
    </row>
    <row r="475" spans="16382:16382" x14ac:dyDescent="0.35">
      <c r="XFB475" s="76">
        <v>4.8299999999999899E-2</v>
      </c>
    </row>
    <row r="476" spans="16382:16382" x14ac:dyDescent="0.35">
      <c r="XFB476" s="76">
        <v>4.8399999999999901E-2</v>
      </c>
    </row>
    <row r="477" spans="16382:16382" x14ac:dyDescent="0.35">
      <c r="XFB477" s="76">
        <v>4.8499999999999897E-2</v>
      </c>
    </row>
    <row r="478" spans="16382:16382" x14ac:dyDescent="0.35">
      <c r="XFB478" s="76">
        <v>4.85999999999999E-2</v>
      </c>
    </row>
    <row r="479" spans="16382:16382" x14ac:dyDescent="0.35">
      <c r="XFB479" s="76">
        <v>4.8699999999999903E-2</v>
      </c>
    </row>
    <row r="480" spans="16382:16382" x14ac:dyDescent="0.35">
      <c r="XFB480" s="76">
        <v>4.8799999999999899E-2</v>
      </c>
    </row>
    <row r="481" spans="16382:16382" x14ac:dyDescent="0.35">
      <c r="XFB481" s="76">
        <v>4.8899999999999902E-2</v>
      </c>
    </row>
    <row r="482" spans="16382:16382" x14ac:dyDescent="0.35">
      <c r="XFB482" s="76">
        <v>4.8999999999999898E-2</v>
      </c>
    </row>
    <row r="483" spans="16382:16382" x14ac:dyDescent="0.35">
      <c r="XFB483" s="76">
        <v>4.9099999999999901E-2</v>
      </c>
    </row>
    <row r="484" spans="16382:16382" x14ac:dyDescent="0.35">
      <c r="XFB484" s="76">
        <v>4.9199999999999897E-2</v>
      </c>
    </row>
    <row r="485" spans="16382:16382" x14ac:dyDescent="0.35">
      <c r="XFB485" s="76">
        <v>4.9299999999999899E-2</v>
      </c>
    </row>
    <row r="486" spans="16382:16382" x14ac:dyDescent="0.35">
      <c r="XFB486" s="76">
        <v>4.9399999999999902E-2</v>
      </c>
    </row>
    <row r="487" spans="16382:16382" x14ac:dyDescent="0.35">
      <c r="XFB487" s="76">
        <v>4.9499999999999898E-2</v>
      </c>
    </row>
    <row r="488" spans="16382:16382" x14ac:dyDescent="0.35">
      <c r="XFB488" s="76">
        <v>4.9599999999999901E-2</v>
      </c>
    </row>
    <row r="489" spans="16382:16382" x14ac:dyDescent="0.35">
      <c r="XFB489" s="76">
        <v>4.9699999999999897E-2</v>
      </c>
    </row>
    <row r="490" spans="16382:16382" x14ac:dyDescent="0.35">
      <c r="XFB490" s="76">
        <v>4.97999999999999E-2</v>
      </c>
    </row>
    <row r="491" spans="16382:16382" x14ac:dyDescent="0.35">
      <c r="XFB491" s="76">
        <v>4.9899999999999903E-2</v>
      </c>
    </row>
    <row r="492" spans="16382:16382" x14ac:dyDescent="0.35">
      <c r="XFB492" s="76">
        <v>4.9999999999999899E-2</v>
      </c>
    </row>
    <row r="493" spans="16382:16382" x14ac:dyDescent="0.35">
      <c r="XFB493" s="76">
        <v>5.0099999999999902E-2</v>
      </c>
    </row>
    <row r="494" spans="16382:16382" x14ac:dyDescent="0.35">
      <c r="XFB494" s="76">
        <v>5.0199999999999897E-2</v>
      </c>
    </row>
    <row r="495" spans="16382:16382" x14ac:dyDescent="0.35">
      <c r="XFB495" s="76">
        <v>5.02999999999999E-2</v>
      </c>
    </row>
    <row r="496" spans="16382:16382" x14ac:dyDescent="0.35">
      <c r="XFB496" s="76">
        <v>5.0399999999999903E-2</v>
      </c>
    </row>
    <row r="497" spans="16382:16382" x14ac:dyDescent="0.35">
      <c r="XFB497" s="76">
        <v>5.0499999999999899E-2</v>
      </c>
    </row>
    <row r="498" spans="16382:16382" x14ac:dyDescent="0.35">
      <c r="XFB498" s="76">
        <v>5.0599999999999902E-2</v>
      </c>
    </row>
    <row r="499" spans="16382:16382" x14ac:dyDescent="0.35">
      <c r="XFB499" s="76">
        <v>5.0699999999999898E-2</v>
      </c>
    </row>
    <row r="500" spans="16382:16382" x14ac:dyDescent="0.35">
      <c r="XFB500" s="76">
        <v>5.0799999999999901E-2</v>
      </c>
    </row>
    <row r="501" spans="16382:16382" x14ac:dyDescent="0.35">
      <c r="XFB501" s="76">
        <v>5.0899999999999897E-2</v>
      </c>
    </row>
    <row r="502" spans="16382:16382" x14ac:dyDescent="0.35">
      <c r="XFB502" s="76">
        <v>5.09999999999999E-2</v>
      </c>
    </row>
    <row r="503" spans="16382:16382" x14ac:dyDescent="0.35">
      <c r="XFB503" s="76">
        <v>5.1099999999999902E-2</v>
      </c>
    </row>
    <row r="504" spans="16382:16382" x14ac:dyDescent="0.35">
      <c r="XFB504" s="76">
        <v>5.1199999999999898E-2</v>
      </c>
    </row>
    <row r="505" spans="16382:16382" x14ac:dyDescent="0.35">
      <c r="XFB505" s="76">
        <v>5.1299999999999901E-2</v>
      </c>
    </row>
    <row r="506" spans="16382:16382" x14ac:dyDescent="0.35">
      <c r="XFB506" s="76">
        <v>5.1399999999999897E-2</v>
      </c>
    </row>
    <row r="507" spans="16382:16382" x14ac:dyDescent="0.35">
      <c r="XFB507" s="76">
        <v>5.14999999999999E-2</v>
      </c>
    </row>
    <row r="508" spans="16382:16382" x14ac:dyDescent="0.35">
      <c r="XFB508" s="76">
        <v>5.1599999999999903E-2</v>
      </c>
    </row>
    <row r="509" spans="16382:16382" x14ac:dyDescent="0.35">
      <c r="XFB509" s="76">
        <v>5.1699999999999899E-2</v>
      </c>
    </row>
    <row r="510" spans="16382:16382" x14ac:dyDescent="0.35">
      <c r="XFB510" s="76">
        <v>5.1799999999999902E-2</v>
      </c>
    </row>
    <row r="511" spans="16382:16382" x14ac:dyDescent="0.35">
      <c r="XFB511" s="76">
        <v>5.1899999999999898E-2</v>
      </c>
    </row>
    <row r="512" spans="16382:16382" x14ac:dyDescent="0.35">
      <c r="XFB512" s="76">
        <v>5.19999999999999E-2</v>
      </c>
    </row>
    <row r="513" spans="16382:16382" x14ac:dyDescent="0.35">
      <c r="XFB513" s="76">
        <v>5.2099999999999903E-2</v>
      </c>
    </row>
    <row r="514" spans="16382:16382" x14ac:dyDescent="0.35">
      <c r="XFB514" s="76">
        <v>5.2199999999999899E-2</v>
      </c>
    </row>
    <row r="515" spans="16382:16382" x14ac:dyDescent="0.35">
      <c r="XFB515" s="76">
        <v>5.2299999999999902E-2</v>
      </c>
    </row>
    <row r="516" spans="16382:16382" x14ac:dyDescent="0.35">
      <c r="XFB516" s="76">
        <v>5.2399999999999898E-2</v>
      </c>
    </row>
    <row r="517" spans="16382:16382" x14ac:dyDescent="0.35">
      <c r="XFB517" s="76">
        <v>5.2499999999999901E-2</v>
      </c>
    </row>
    <row r="518" spans="16382:16382" x14ac:dyDescent="0.35">
      <c r="XFB518" s="76">
        <v>5.2599999999999897E-2</v>
      </c>
    </row>
    <row r="519" spans="16382:16382" x14ac:dyDescent="0.35">
      <c r="XFB519" s="76">
        <v>5.26999999999999E-2</v>
      </c>
    </row>
    <row r="520" spans="16382:16382" x14ac:dyDescent="0.35">
      <c r="XFB520" s="76">
        <v>5.2799999999999903E-2</v>
      </c>
    </row>
    <row r="521" spans="16382:16382" x14ac:dyDescent="0.35">
      <c r="XFB521" s="76">
        <v>5.2899999999999898E-2</v>
      </c>
    </row>
    <row r="522" spans="16382:16382" x14ac:dyDescent="0.35">
      <c r="XFB522" s="76">
        <v>5.2999999999999901E-2</v>
      </c>
    </row>
    <row r="523" spans="16382:16382" x14ac:dyDescent="0.35">
      <c r="XFB523" s="76">
        <v>5.3099999999999897E-2</v>
      </c>
    </row>
    <row r="524" spans="16382:16382" x14ac:dyDescent="0.35">
      <c r="XFB524" s="76">
        <v>5.31999999999999E-2</v>
      </c>
    </row>
    <row r="525" spans="16382:16382" x14ac:dyDescent="0.35">
      <c r="XFB525" s="76">
        <v>5.3299999999999903E-2</v>
      </c>
    </row>
    <row r="526" spans="16382:16382" x14ac:dyDescent="0.35">
      <c r="XFB526" s="76">
        <v>5.3399999999999899E-2</v>
      </c>
    </row>
    <row r="527" spans="16382:16382" x14ac:dyDescent="0.35">
      <c r="XFB527" s="76">
        <v>5.3499999999999902E-2</v>
      </c>
    </row>
    <row r="528" spans="16382:16382" x14ac:dyDescent="0.35">
      <c r="XFB528" s="76">
        <v>5.3599999999999898E-2</v>
      </c>
    </row>
    <row r="529" spans="16382:16382" x14ac:dyDescent="0.35">
      <c r="XFB529" s="76">
        <v>5.3699999999999901E-2</v>
      </c>
    </row>
    <row r="530" spans="16382:16382" x14ac:dyDescent="0.35">
      <c r="XFB530" s="76">
        <v>5.3799999999999903E-2</v>
      </c>
    </row>
    <row r="531" spans="16382:16382" x14ac:dyDescent="0.35">
      <c r="XFB531" s="76">
        <v>5.3899999999999899E-2</v>
      </c>
    </row>
    <row r="532" spans="16382:16382" x14ac:dyDescent="0.35">
      <c r="XFB532" s="76">
        <v>5.3999999999999902E-2</v>
      </c>
    </row>
    <row r="533" spans="16382:16382" x14ac:dyDescent="0.35">
      <c r="XFB533" s="76">
        <v>5.4099999999999898E-2</v>
      </c>
    </row>
    <row r="534" spans="16382:16382" x14ac:dyDescent="0.35">
      <c r="XFB534" s="76">
        <v>5.4199999999999901E-2</v>
      </c>
    </row>
    <row r="535" spans="16382:16382" x14ac:dyDescent="0.35">
      <c r="XFB535" s="76">
        <v>5.4299999999999897E-2</v>
      </c>
    </row>
    <row r="536" spans="16382:16382" x14ac:dyDescent="0.35">
      <c r="XFB536" s="76">
        <v>5.43999999999999E-2</v>
      </c>
    </row>
    <row r="537" spans="16382:16382" x14ac:dyDescent="0.35">
      <c r="XFB537" s="76">
        <v>5.4499999999999903E-2</v>
      </c>
    </row>
    <row r="538" spans="16382:16382" x14ac:dyDescent="0.35">
      <c r="XFB538" s="76">
        <v>5.4599999999999899E-2</v>
      </c>
    </row>
    <row r="539" spans="16382:16382" x14ac:dyDescent="0.35">
      <c r="XFB539" s="76">
        <v>5.4699999999999901E-2</v>
      </c>
    </row>
    <row r="540" spans="16382:16382" x14ac:dyDescent="0.35">
      <c r="XFB540" s="76">
        <v>5.4799999999999897E-2</v>
      </c>
    </row>
    <row r="541" spans="16382:16382" x14ac:dyDescent="0.35">
      <c r="XFB541" s="76">
        <v>5.48999999999999E-2</v>
      </c>
    </row>
    <row r="542" spans="16382:16382" x14ac:dyDescent="0.35">
      <c r="XFB542" s="76">
        <v>5.4999999999999903E-2</v>
      </c>
    </row>
    <row r="543" spans="16382:16382" x14ac:dyDescent="0.35">
      <c r="XFB543" s="76">
        <v>5.5099999999999899E-2</v>
      </c>
    </row>
    <row r="544" spans="16382:16382" x14ac:dyDescent="0.35">
      <c r="XFB544" s="76">
        <v>5.5199999999999902E-2</v>
      </c>
    </row>
    <row r="545" spans="16382:16382" x14ac:dyDescent="0.35">
      <c r="XFB545" s="76">
        <v>5.5299999999999898E-2</v>
      </c>
    </row>
    <row r="546" spans="16382:16382" x14ac:dyDescent="0.35">
      <c r="XFB546" s="76">
        <v>5.5399999999999901E-2</v>
      </c>
    </row>
    <row r="547" spans="16382:16382" x14ac:dyDescent="0.35">
      <c r="XFB547" s="76">
        <v>5.5499999999999897E-2</v>
      </c>
    </row>
    <row r="548" spans="16382:16382" x14ac:dyDescent="0.35">
      <c r="XFB548" s="76">
        <v>5.55999999999999E-2</v>
      </c>
    </row>
    <row r="549" spans="16382:16382" x14ac:dyDescent="0.35">
      <c r="XFB549" s="76">
        <v>5.5699999999999902E-2</v>
      </c>
    </row>
    <row r="550" spans="16382:16382" x14ac:dyDescent="0.35">
      <c r="XFB550" s="76">
        <v>5.5799999999999898E-2</v>
      </c>
    </row>
    <row r="551" spans="16382:16382" x14ac:dyDescent="0.35">
      <c r="XFB551" s="76">
        <v>5.5899999999999901E-2</v>
      </c>
    </row>
    <row r="552" spans="16382:16382" x14ac:dyDescent="0.35">
      <c r="XFB552" s="76">
        <v>5.5999999999999897E-2</v>
      </c>
    </row>
    <row r="553" spans="16382:16382" x14ac:dyDescent="0.35">
      <c r="XFB553" s="76">
        <v>5.60999999999999E-2</v>
      </c>
    </row>
    <row r="554" spans="16382:16382" x14ac:dyDescent="0.35">
      <c r="XFB554" s="76">
        <v>5.6199999999999903E-2</v>
      </c>
    </row>
    <row r="555" spans="16382:16382" x14ac:dyDescent="0.35">
      <c r="XFB555" s="76">
        <v>5.6299999999999899E-2</v>
      </c>
    </row>
    <row r="556" spans="16382:16382" x14ac:dyDescent="0.35">
      <c r="XFB556" s="76">
        <v>5.6399999999999902E-2</v>
      </c>
    </row>
    <row r="557" spans="16382:16382" x14ac:dyDescent="0.35">
      <c r="XFB557" s="76">
        <v>5.6499999999999898E-2</v>
      </c>
    </row>
    <row r="558" spans="16382:16382" x14ac:dyDescent="0.35">
      <c r="XFB558" s="76">
        <v>5.65999999999999E-2</v>
      </c>
    </row>
    <row r="559" spans="16382:16382" x14ac:dyDescent="0.35">
      <c r="XFB559" s="76">
        <v>5.6699999999999903E-2</v>
      </c>
    </row>
    <row r="560" spans="16382:16382" x14ac:dyDescent="0.35">
      <c r="XFB560" s="76">
        <v>5.6799999999999899E-2</v>
      </c>
    </row>
    <row r="561" spans="16382:16382" x14ac:dyDescent="0.35">
      <c r="XFB561" s="76">
        <v>5.6899999999999902E-2</v>
      </c>
    </row>
    <row r="562" spans="16382:16382" x14ac:dyDescent="0.35">
      <c r="XFB562" s="76">
        <v>5.6999999999999898E-2</v>
      </c>
    </row>
    <row r="563" spans="16382:16382" x14ac:dyDescent="0.35">
      <c r="XFB563" s="76">
        <v>5.7099999999999901E-2</v>
      </c>
    </row>
    <row r="564" spans="16382:16382" x14ac:dyDescent="0.35">
      <c r="XFB564" s="76">
        <v>5.7199999999999897E-2</v>
      </c>
    </row>
    <row r="565" spans="16382:16382" x14ac:dyDescent="0.35">
      <c r="XFB565" s="76">
        <v>5.72999999999999E-2</v>
      </c>
    </row>
    <row r="566" spans="16382:16382" x14ac:dyDescent="0.35">
      <c r="XFB566" s="76">
        <v>5.7399999999999902E-2</v>
      </c>
    </row>
    <row r="567" spans="16382:16382" x14ac:dyDescent="0.35">
      <c r="XFB567" s="76">
        <v>5.7499999999999898E-2</v>
      </c>
    </row>
    <row r="568" spans="16382:16382" x14ac:dyDescent="0.35">
      <c r="XFB568" s="76">
        <v>5.7599999999999901E-2</v>
      </c>
    </row>
    <row r="569" spans="16382:16382" x14ac:dyDescent="0.35">
      <c r="XFB569" s="76">
        <v>5.7699999999999897E-2</v>
      </c>
    </row>
    <row r="570" spans="16382:16382" x14ac:dyDescent="0.35">
      <c r="XFB570" s="76">
        <v>5.77999999999999E-2</v>
      </c>
    </row>
    <row r="571" spans="16382:16382" x14ac:dyDescent="0.35">
      <c r="XFB571" s="76">
        <v>5.7899999999999903E-2</v>
      </c>
    </row>
    <row r="572" spans="16382:16382" x14ac:dyDescent="0.35">
      <c r="XFB572" s="76">
        <v>5.7999999999999899E-2</v>
      </c>
    </row>
    <row r="573" spans="16382:16382" x14ac:dyDescent="0.35">
      <c r="XFB573" s="76">
        <v>5.8099999999999902E-2</v>
      </c>
    </row>
    <row r="574" spans="16382:16382" x14ac:dyDescent="0.35">
      <c r="XFB574" s="76">
        <v>5.8199999999999898E-2</v>
      </c>
    </row>
    <row r="575" spans="16382:16382" x14ac:dyDescent="0.35">
      <c r="XFB575" s="76">
        <v>5.8299999999999901E-2</v>
      </c>
    </row>
    <row r="576" spans="16382:16382" x14ac:dyDescent="0.35">
      <c r="XFB576" s="76">
        <v>5.8399999999999903E-2</v>
      </c>
    </row>
    <row r="577" spans="16382:16382" x14ac:dyDescent="0.35">
      <c r="XFB577" s="76">
        <v>5.8499999999999899E-2</v>
      </c>
    </row>
    <row r="578" spans="16382:16382" x14ac:dyDescent="0.35">
      <c r="XFB578" s="76">
        <v>5.8599999999999902E-2</v>
      </c>
    </row>
    <row r="579" spans="16382:16382" x14ac:dyDescent="0.35">
      <c r="XFB579" s="76">
        <v>5.8699999999999898E-2</v>
      </c>
    </row>
    <row r="580" spans="16382:16382" x14ac:dyDescent="0.35">
      <c r="XFB580" s="76">
        <v>5.8799999999999901E-2</v>
      </c>
    </row>
    <row r="581" spans="16382:16382" x14ac:dyDescent="0.35">
      <c r="XFB581" s="76">
        <v>5.8899999999999897E-2</v>
      </c>
    </row>
    <row r="582" spans="16382:16382" x14ac:dyDescent="0.35">
      <c r="XFB582" s="76">
        <v>5.89999999999999E-2</v>
      </c>
    </row>
    <row r="583" spans="16382:16382" x14ac:dyDescent="0.35">
      <c r="XFB583" s="76">
        <v>5.9099999999999903E-2</v>
      </c>
    </row>
    <row r="584" spans="16382:16382" x14ac:dyDescent="0.35">
      <c r="XFB584" s="76">
        <v>5.9199999999999899E-2</v>
      </c>
    </row>
    <row r="585" spans="16382:16382" x14ac:dyDescent="0.35">
      <c r="XFB585" s="76">
        <v>5.9299999999999901E-2</v>
      </c>
    </row>
    <row r="586" spans="16382:16382" x14ac:dyDescent="0.35">
      <c r="XFB586" s="76">
        <v>5.9399999999999897E-2</v>
      </c>
    </row>
    <row r="587" spans="16382:16382" x14ac:dyDescent="0.35">
      <c r="XFB587" s="76">
        <v>5.94999999999999E-2</v>
      </c>
    </row>
    <row r="588" spans="16382:16382" x14ac:dyDescent="0.35">
      <c r="XFB588" s="76">
        <v>5.9599999999999903E-2</v>
      </c>
    </row>
    <row r="589" spans="16382:16382" x14ac:dyDescent="0.35">
      <c r="XFB589" s="76">
        <v>5.9699999999999899E-2</v>
      </c>
    </row>
    <row r="590" spans="16382:16382" x14ac:dyDescent="0.35">
      <c r="XFB590" s="76">
        <v>5.9799999999999902E-2</v>
      </c>
    </row>
    <row r="591" spans="16382:16382" x14ac:dyDescent="0.35">
      <c r="XFB591" s="76">
        <v>5.9899999999999898E-2</v>
      </c>
    </row>
    <row r="592" spans="16382:16382" x14ac:dyDescent="0.35">
      <c r="XFB592" s="76">
        <v>5.9999999999999901E-2</v>
      </c>
    </row>
    <row r="593" spans="16382:16382" x14ac:dyDescent="0.35">
      <c r="XFB593" s="76">
        <v>6.0099999999999897E-2</v>
      </c>
    </row>
    <row r="594" spans="16382:16382" x14ac:dyDescent="0.35">
      <c r="XFB594" s="76">
        <v>6.0199999999999899E-2</v>
      </c>
    </row>
    <row r="595" spans="16382:16382" x14ac:dyDescent="0.35">
      <c r="XFB595" s="76">
        <v>6.0299999999999902E-2</v>
      </c>
    </row>
    <row r="596" spans="16382:16382" x14ac:dyDescent="0.35">
      <c r="XFB596" s="76">
        <v>6.0399999999999898E-2</v>
      </c>
    </row>
    <row r="597" spans="16382:16382" x14ac:dyDescent="0.35">
      <c r="XFB597" s="76">
        <v>6.0499999999999901E-2</v>
      </c>
    </row>
    <row r="598" spans="16382:16382" x14ac:dyDescent="0.35">
      <c r="XFB598" s="76">
        <v>6.0599999999999897E-2</v>
      </c>
    </row>
    <row r="599" spans="16382:16382" x14ac:dyDescent="0.35">
      <c r="XFB599" s="76">
        <v>6.06999999999999E-2</v>
      </c>
    </row>
    <row r="600" spans="16382:16382" x14ac:dyDescent="0.35">
      <c r="XFB600" s="76">
        <v>6.0799999999999903E-2</v>
      </c>
    </row>
    <row r="601" spans="16382:16382" x14ac:dyDescent="0.35">
      <c r="XFB601" s="76">
        <v>6.0899999999999899E-2</v>
      </c>
    </row>
    <row r="602" spans="16382:16382" x14ac:dyDescent="0.35">
      <c r="XFB602" s="76">
        <v>6.0999999999999902E-2</v>
      </c>
    </row>
    <row r="603" spans="16382:16382" x14ac:dyDescent="0.35">
      <c r="XFB603" s="76">
        <v>6.1099999999999897E-2</v>
      </c>
    </row>
    <row r="604" spans="16382:16382" x14ac:dyDescent="0.35">
      <c r="XFB604" s="76">
        <v>6.11999999999999E-2</v>
      </c>
    </row>
    <row r="605" spans="16382:16382" x14ac:dyDescent="0.35">
      <c r="XFB605" s="76">
        <v>6.1299999999999903E-2</v>
      </c>
    </row>
    <row r="606" spans="16382:16382" x14ac:dyDescent="0.35">
      <c r="XFB606" s="76">
        <v>6.1399999999999899E-2</v>
      </c>
    </row>
    <row r="607" spans="16382:16382" x14ac:dyDescent="0.35">
      <c r="XFB607" s="76">
        <v>6.1499999999999902E-2</v>
      </c>
    </row>
    <row r="608" spans="16382:16382" x14ac:dyDescent="0.35">
      <c r="XFB608" s="76">
        <v>6.1599999999999898E-2</v>
      </c>
    </row>
    <row r="609" spans="16382:16382" x14ac:dyDescent="0.35">
      <c r="XFB609" s="76">
        <v>6.1699999999999901E-2</v>
      </c>
    </row>
    <row r="610" spans="16382:16382" x14ac:dyDescent="0.35">
      <c r="XFB610" s="76">
        <v>6.1799999999999897E-2</v>
      </c>
    </row>
    <row r="611" spans="16382:16382" x14ac:dyDescent="0.35">
      <c r="XFB611" s="76">
        <v>6.18999999999999E-2</v>
      </c>
    </row>
    <row r="612" spans="16382:16382" x14ac:dyDescent="0.35">
      <c r="XFB612" s="76">
        <v>6.1999999999999902E-2</v>
      </c>
    </row>
    <row r="613" spans="16382:16382" x14ac:dyDescent="0.35">
      <c r="XFB613" s="76">
        <v>6.2099999999999898E-2</v>
      </c>
    </row>
    <row r="614" spans="16382:16382" x14ac:dyDescent="0.35">
      <c r="XFB614" s="76">
        <v>6.2199999999999901E-2</v>
      </c>
    </row>
    <row r="615" spans="16382:16382" x14ac:dyDescent="0.35">
      <c r="XFB615" s="76">
        <v>6.2299999999999897E-2</v>
      </c>
    </row>
    <row r="616" spans="16382:16382" x14ac:dyDescent="0.35">
      <c r="XFB616" s="76">
        <v>6.23999999999999E-2</v>
      </c>
    </row>
    <row r="617" spans="16382:16382" x14ac:dyDescent="0.35">
      <c r="XFB617" s="76">
        <v>6.2499999999999903E-2</v>
      </c>
    </row>
    <row r="618" spans="16382:16382" x14ac:dyDescent="0.35">
      <c r="XFB618" s="76">
        <v>6.2599999999999906E-2</v>
      </c>
    </row>
    <row r="619" spans="16382:16382" x14ac:dyDescent="0.35">
      <c r="XFB619" s="76">
        <v>6.2699999999999895E-2</v>
      </c>
    </row>
    <row r="620" spans="16382:16382" x14ac:dyDescent="0.35">
      <c r="XFB620" s="76">
        <v>6.2799999999999898E-2</v>
      </c>
    </row>
    <row r="621" spans="16382:16382" x14ac:dyDescent="0.35">
      <c r="XFB621" s="76">
        <v>6.28999999999999E-2</v>
      </c>
    </row>
    <row r="622" spans="16382:16382" x14ac:dyDescent="0.35">
      <c r="XFB622" s="76">
        <v>6.2999999999999903E-2</v>
      </c>
    </row>
    <row r="623" spans="16382:16382" x14ac:dyDescent="0.35">
      <c r="XFB623" s="76">
        <v>6.3099999999999906E-2</v>
      </c>
    </row>
    <row r="624" spans="16382:16382" x14ac:dyDescent="0.35">
      <c r="XFB624" s="76">
        <v>6.3199999999999895E-2</v>
      </c>
    </row>
    <row r="625" spans="16382:16382" x14ac:dyDescent="0.35">
      <c r="XFB625" s="76">
        <v>6.3299999999999898E-2</v>
      </c>
    </row>
    <row r="626" spans="16382:16382" x14ac:dyDescent="0.35">
      <c r="XFB626" s="76">
        <v>6.3399999999999901E-2</v>
      </c>
    </row>
    <row r="627" spans="16382:16382" x14ac:dyDescent="0.35">
      <c r="XFB627" s="76">
        <v>6.3499999999999904E-2</v>
      </c>
    </row>
    <row r="628" spans="16382:16382" x14ac:dyDescent="0.35">
      <c r="XFB628" s="76">
        <v>6.3599999999999907E-2</v>
      </c>
    </row>
    <row r="629" spans="16382:16382" x14ac:dyDescent="0.35">
      <c r="XFB629" s="76">
        <v>6.3699999999999896E-2</v>
      </c>
    </row>
    <row r="630" spans="16382:16382" x14ac:dyDescent="0.35">
      <c r="XFB630" s="76">
        <v>6.3799999999999898E-2</v>
      </c>
    </row>
    <row r="631" spans="16382:16382" x14ac:dyDescent="0.35">
      <c r="XFB631" s="76">
        <v>6.3899999999999901E-2</v>
      </c>
    </row>
    <row r="632" spans="16382:16382" x14ac:dyDescent="0.35">
      <c r="XFB632" s="76">
        <v>6.3999999999999904E-2</v>
      </c>
    </row>
    <row r="633" spans="16382:16382" x14ac:dyDescent="0.35">
      <c r="XFB633" s="76">
        <v>6.4099999999999893E-2</v>
      </c>
    </row>
    <row r="634" spans="16382:16382" x14ac:dyDescent="0.35">
      <c r="XFB634" s="76">
        <v>6.4199999999999896E-2</v>
      </c>
    </row>
    <row r="635" spans="16382:16382" x14ac:dyDescent="0.35">
      <c r="XFB635" s="76">
        <v>6.4299999999999899E-2</v>
      </c>
    </row>
    <row r="636" spans="16382:16382" x14ac:dyDescent="0.35">
      <c r="XFB636" s="76">
        <v>6.4399999999999902E-2</v>
      </c>
    </row>
    <row r="637" spans="16382:16382" x14ac:dyDescent="0.35">
      <c r="XFB637" s="76">
        <v>6.4499999999999905E-2</v>
      </c>
    </row>
    <row r="638" spans="16382:16382" x14ac:dyDescent="0.35">
      <c r="XFB638" s="76">
        <v>6.4599999999999894E-2</v>
      </c>
    </row>
    <row r="639" spans="16382:16382" x14ac:dyDescent="0.35">
      <c r="XFB639" s="76">
        <v>6.4699999999999896E-2</v>
      </c>
    </row>
    <row r="640" spans="16382:16382" x14ac:dyDescent="0.35">
      <c r="XFB640" s="76">
        <v>6.4799999999999899E-2</v>
      </c>
    </row>
    <row r="641" spans="16382:16382" x14ac:dyDescent="0.35">
      <c r="XFB641" s="76">
        <v>6.4899999999999902E-2</v>
      </c>
    </row>
    <row r="642" spans="16382:16382" x14ac:dyDescent="0.35">
      <c r="XFB642" s="76">
        <v>6.4999999999999905E-2</v>
      </c>
    </row>
    <row r="643" spans="16382:16382" x14ac:dyDescent="0.35">
      <c r="XFB643" s="76">
        <v>6.5099999999999894E-2</v>
      </c>
    </row>
    <row r="644" spans="16382:16382" x14ac:dyDescent="0.35">
      <c r="XFB644" s="76">
        <v>6.5199999999999897E-2</v>
      </c>
    </row>
    <row r="645" spans="16382:16382" x14ac:dyDescent="0.35">
      <c r="XFB645" s="76">
        <v>6.52999999999999E-2</v>
      </c>
    </row>
    <row r="646" spans="16382:16382" x14ac:dyDescent="0.35">
      <c r="XFB646" s="76">
        <v>6.5399999999999903E-2</v>
      </c>
    </row>
    <row r="647" spans="16382:16382" x14ac:dyDescent="0.35">
      <c r="XFB647" s="76">
        <v>6.5499999999999906E-2</v>
      </c>
    </row>
    <row r="648" spans="16382:16382" x14ac:dyDescent="0.35">
      <c r="XFB648" s="76">
        <v>6.5599999999999895E-2</v>
      </c>
    </row>
    <row r="649" spans="16382:16382" x14ac:dyDescent="0.35">
      <c r="XFB649" s="76">
        <v>6.5699999999999897E-2</v>
      </c>
    </row>
    <row r="650" spans="16382:16382" x14ac:dyDescent="0.35">
      <c r="XFB650" s="76">
        <v>6.57999999999999E-2</v>
      </c>
    </row>
    <row r="651" spans="16382:16382" x14ac:dyDescent="0.35">
      <c r="XFB651" s="76">
        <v>6.5899999999999903E-2</v>
      </c>
    </row>
    <row r="652" spans="16382:16382" x14ac:dyDescent="0.35">
      <c r="XFB652" s="76">
        <v>6.5999999999999906E-2</v>
      </c>
    </row>
    <row r="653" spans="16382:16382" x14ac:dyDescent="0.35">
      <c r="XFB653" s="76">
        <v>6.6099999999999895E-2</v>
      </c>
    </row>
    <row r="654" spans="16382:16382" x14ac:dyDescent="0.35">
      <c r="XFB654" s="76">
        <v>6.6199999999999898E-2</v>
      </c>
    </row>
    <row r="655" spans="16382:16382" x14ac:dyDescent="0.35">
      <c r="XFB655" s="76">
        <v>6.6299999999999901E-2</v>
      </c>
    </row>
    <row r="656" spans="16382:16382" x14ac:dyDescent="0.35">
      <c r="XFB656" s="76">
        <v>6.6399999999999904E-2</v>
      </c>
    </row>
    <row r="657" spans="16382:16382" x14ac:dyDescent="0.35">
      <c r="XFB657" s="76">
        <v>6.6499999999999906E-2</v>
      </c>
    </row>
    <row r="658" spans="16382:16382" x14ac:dyDescent="0.35">
      <c r="XFB658" s="76">
        <v>6.6599999999999895E-2</v>
      </c>
    </row>
    <row r="659" spans="16382:16382" x14ac:dyDescent="0.35">
      <c r="XFB659" s="76">
        <v>6.6699999999999898E-2</v>
      </c>
    </row>
    <row r="660" spans="16382:16382" x14ac:dyDescent="0.35">
      <c r="XFB660" s="76">
        <v>6.6799999999999901E-2</v>
      </c>
    </row>
    <row r="661" spans="16382:16382" x14ac:dyDescent="0.35">
      <c r="XFB661" s="76">
        <v>6.6899999999999904E-2</v>
      </c>
    </row>
    <row r="662" spans="16382:16382" x14ac:dyDescent="0.35">
      <c r="XFB662" s="76">
        <v>6.6999999999999907E-2</v>
      </c>
    </row>
    <row r="663" spans="16382:16382" x14ac:dyDescent="0.35">
      <c r="XFB663" s="76">
        <v>6.7099999999999896E-2</v>
      </c>
    </row>
    <row r="664" spans="16382:16382" x14ac:dyDescent="0.35">
      <c r="XFB664" s="76">
        <v>6.7199999999999899E-2</v>
      </c>
    </row>
    <row r="665" spans="16382:16382" x14ac:dyDescent="0.35">
      <c r="XFB665" s="76">
        <v>6.7299999999999902E-2</v>
      </c>
    </row>
    <row r="666" spans="16382:16382" x14ac:dyDescent="0.35">
      <c r="XFB666" s="76">
        <v>6.7399999999999904E-2</v>
      </c>
    </row>
    <row r="667" spans="16382:16382" x14ac:dyDescent="0.35">
      <c r="XFB667" s="76">
        <v>6.7499999999999893E-2</v>
      </c>
    </row>
    <row r="668" spans="16382:16382" x14ac:dyDescent="0.35">
      <c r="XFB668" s="76">
        <v>6.7599999999999896E-2</v>
      </c>
    </row>
    <row r="669" spans="16382:16382" x14ac:dyDescent="0.35">
      <c r="XFB669" s="76">
        <v>6.7699999999999899E-2</v>
      </c>
    </row>
    <row r="670" spans="16382:16382" x14ac:dyDescent="0.35">
      <c r="XFB670" s="76">
        <v>6.7799999999999902E-2</v>
      </c>
    </row>
    <row r="671" spans="16382:16382" x14ac:dyDescent="0.35">
      <c r="XFB671" s="76">
        <v>6.7899999999999905E-2</v>
      </c>
    </row>
    <row r="672" spans="16382:16382" x14ac:dyDescent="0.35">
      <c r="XFB672" s="76">
        <v>6.7999999999999894E-2</v>
      </c>
    </row>
    <row r="673" spans="16382:16382" x14ac:dyDescent="0.35">
      <c r="XFB673" s="76">
        <v>6.8099999999999897E-2</v>
      </c>
    </row>
    <row r="674" spans="16382:16382" x14ac:dyDescent="0.35">
      <c r="XFB674" s="76">
        <v>6.81999999999999E-2</v>
      </c>
    </row>
    <row r="675" spans="16382:16382" x14ac:dyDescent="0.35">
      <c r="XFB675" s="76">
        <v>6.8299999999999902E-2</v>
      </c>
    </row>
    <row r="676" spans="16382:16382" x14ac:dyDescent="0.35">
      <c r="XFB676" s="76">
        <v>6.8399999999999905E-2</v>
      </c>
    </row>
    <row r="677" spans="16382:16382" x14ac:dyDescent="0.35">
      <c r="XFB677" s="76">
        <v>6.8499999999999894E-2</v>
      </c>
    </row>
    <row r="678" spans="16382:16382" x14ac:dyDescent="0.35">
      <c r="XFB678" s="76">
        <v>6.8599999999999897E-2</v>
      </c>
    </row>
    <row r="679" spans="16382:16382" x14ac:dyDescent="0.35">
      <c r="XFB679" s="76">
        <v>6.86999999999999E-2</v>
      </c>
    </row>
    <row r="680" spans="16382:16382" x14ac:dyDescent="0.35">
      <c r="XFB680" s="76">
        <v>6.8799999999999903E-2</v>
      </c>
    </row>
    <row r="681" spans="16382:16382" x14ac:dyDescent="0.35">
      <c r="XFB681" s="76">
        <v>6.8899999999999906E-2</v>
      </c>
    </row>
    <row r="682" spans="16382:16382" x14ac:dyDescent="0.35">
      <c r="XFB682" s="76">
        <v>6.8999999999999895E-2</v>
      </c>
    </row>
    <row r="683" spans="16382:16382" x14ac:dyDescent="0.35">
      <c r="XFB683" s="76">
        <v>6.9099999999999898E-2</v>
      </c>
    </row>
    <row r="684" spans="16382:16382" x14ac:dyDescent="0.35">
      <c r="XFB684" s="76">
        <v>6.91999999999999E-2</v>
      </c>
    </row>
    <row r="685" spans="16382:16382" x14ac:dyDescent="0.35">
      <c r="XFB685" s="76">
        <v>6.9299999999999903E-2</v>
      </c>
    </row>
    <row r="686" spans="16382:16382" x14ac:dyDescent="0.35">
      <c r="XFB686" s="76">
        <v>6.9399999999999906E-2</v>
      </c>
    </row>
    <row r="687" spans="16382:16382" x14ac:dyDescent="0.35">
      <c r="XFB687" s="76">
        <v>6.9499999999999895E-2</v>
      </c>
    </row>
    <row r="688" spans="16382:16382" x14ac:dyDescent="0.35">
      <c r="XFB688" s="76">
        <v>6.9599999999999898E-2</v>
      </c>
    </row>
    <row r="689" spans="16382:16382" x14ac:dyDescent="0.35">
      <c r="XFB689" s="76">
        <v>6.9699999999999901E-2</v>
      </c>
    </row>
    <row r="690" spans="16382:16382" x14ac:dyDescent="0.35">
      <c r="XFB690" s="76">
        <v>6.9799999999999904E-2</v>
      </c>
    </row>
    <row r="691" spans="16382:16382" x14ac:dyDescent="0.35">
      <c r="XFB691" s="76">
        <v>6.9899999999999907E-2</v>
      </c>
    </row>
    <row r="692" spans="16382:16382" x14ac:dyDescent="0.35">
      <c r="XFB692" s="76">
        <v>6.9999999999999896E-2</v>
      </c>
    </row>
    <row r="693" spans="16382:16382" x14ac:dyDescent="0.35">
      <c r="XFB693" s="76">
        <v>7.0099999999999899E-2</v>
      </c>
    </row>
    <row r="694" spans="16382:16382" x14ac:dyDescent="0.35">
      <c r="XFB694" s="76">
        <v>7.0199999999999901E-2</v>
      </c>
    </row>
    <row r="695" spans="16382:16382" x14ac:dyDescent="0.35">
      <c r="XFB695" s="76">
        <v>7.0299999999999904E-2</v>
      </c>
    </row>
    <row r="696" spans="16382:16382" x14ac:dyDescent="0.35">
      <c r="XFB696" s="76">
        <v>7.0399999999999893E-2</v>
      </c>
    </row>
    <row r="697" spans="16382:16382" x14ac:dyDescent="0.35">
      <c r="XFB697" s="76">
        <v>7.0499999999999896E-2</v>
      </c>
    </row>
    <row r="698" spans="16382:16382" x14ac:dyDescent="0.35">
      <c r="XFB698" s="76">
        <v>7.0599999999999899E-2</v>
      </c>
    </row>
    <row r="699" spans="16382:16382" x14ac:dyDescent="0.35">
      <c r="XFB699" s="76">
        <v>7.0699999999999902E-2</v>
      </c>
    </row>
    <row r="700" spans="16382:16382" x14ac:dyDescent="0.35">
      <c r="XFB700" s="76">
        <v>7.0799999999999905E-2</v>
      </c>
    </row>
    <row r="701" spans="16382:16382" x14ac:dyDescent="0.35">
      <c r="XFB701" s="76">
        <v>7.0899999999999894E-2</v>
      </c>
    </row>
    <row r="702" spans="16382:16382" x14ac:dyDescent="0.35">
      <c r="XFB702" s="76">
        <v>7.0999999999999897E-2</v>
      </c>
    </row>
    <row r="703" spans="16382:16382" x14ac:dyDescent="0.35">
      <c r="XFB703" s="76">
        <v>7.1099999999999899E-2</v>
      </c>
    </row>
    <row r="704" spans="16382:16382" x14ac:dyDescent="0.35">
      <c r="XFB704" s="76">
        <v>7.1199999999999902E-2</v>
      </c>
    </row>
    <row r="705" spans="16382:16382" x14ac:dyDescent="0.35">
      <c r="XFB705" s="76">
        <v>7.1299999999999905E-2</v>
      </c>
    </row>
    <row r="706" spans="16382:16382" x14ac:dyDescent="0.35">
      <c r="XFB706" s="76">
        <v>7.1399999999999894E-2</v>
      </c>
    </row>
    <row r="707" spans="16382:16382" x14ac:dyDescent="0.35">
      <c r="XFB707" s="76">
        <v>7.1499999999999897E-2</v>
      </c>
    </row>
    <row r="708" spans="16382:16382" x14ac:dyDescent="0.35">
      <c r="XFB708" s="76">
        <v>7.15999999999999E-2</v>
      </c>
    </row>
    <row r="709" spans="16382:16382" x14ac:dyDescent="0.35">
      <c r="XFB709" s="76">
        <v>7.1699999999999903E-2</v>
      </c>
    </row>
    <row r="710" spans="16382:16382" x14ac:dyDescent="0.35">
      <c r="XFB710" s="76">
        <v>7.1799999999999906E-2</v>
      </c>
    </row>
    <row r="711" spans="16382:16382" x14ac:dyDescent="0.35">
      <c r="XFB711" s="76">
        <v>7.1899999999999895E-2</v>
      </c>
    </row>
    <row r="712" spans="16382:16382" x14ac:dyDescent="0.35">
      <c r="XFB712" s="76">
        <v>7.1999999999999897E-2</v>
      </c>
    </row>
    <row r="713" spans="16382:16382" x14ac:dyDescent="0.35">
      <c r="XFB713" s="76">
        <v>7.20999999999999E-2</v>
      </c>
    </row>
    <row r="714" spans="16382:16382" x14ac:dyDescent="0.35">
      <c r="XFB714" s="76">
        <v>7.2199999999999903E-2</v>
      </c>
    </row>
    <row r="715" spans="16382:16382" x14ac:dyDescent="0.35">
      <c r="XFB715" s="76">
        <v>7.2299999999999906E-2</v>
      </c>
    </row>
    <row r="716" spans="16382:16382" x14ac:dyDescent="0.35">
      <c r="XFB716" s="76">
        <v>7.2399999999999895E-2</v>
      </c>
    </row>
    <row r="717" spans="16382:16382" x14ac:dyDescent="0.35">
      <c r="XFB717" s="76">
        <v>7.2499999999999898E-2</v>
      </c>
    </row>
    <row r="718" spans="16382:16382" x14ac:dyDescent="0.35">
      <c r="XFB718" s="76">
        <v>7.2599999999999901E-2</v>
      </c>
    </row>
    <row r="719" spans="16382:16382" x14ac:dyDescent="0.35">
      <c r="XFB719" s="76">
        <v>7.2699999999999904E-2</v>
      </c>
    </row>
    <row r="720" spans="16382:16382" x14ac:dyDescent="0.35">
      <c r="XFB720" s="76">
        <v>7.2799999999999906E-2</v>
      </c>
    </row>
    <row r="721" spans="16382:16382" x14ac:dyDescent="0.35">
      <c r="XFB721" s="76">
        <v>7.2899999999999895E-2</v>
      </c>
    </row>
    <row r="722" spans="16382:16382" x14ac:dyDescent="0.35">
      <c r="XFB722" s="76">
        <v>7.2999999999999898E-2</v>
      </c>
    </row>
    <row r="723" spans="16382:16382" x14ac:dyDescent="0.35">
      <c r="XFB723" s="76">
        <v>7.3099999999999901E-2</v>
      </c>
    </row>
    <row r="724" spans="16382:16382" x14ac:dyDescent="0.35">
      <c r="XFB724" s="76">
        <v>7.3199999999999904E-2</v>
      </c>
    </row>
    <row r="725" spans="16382:16382" x14ac:dyDescent="0.35">
      <c r="XFB725" s="76">
        <v>7.3299999999999907E-2</v>
      </c>
    </row>
    <row r="726" spans="16382:16382" x14ac:dyDescent="0.35">
      <c r="XFB726" s="76">
        <v>7.3399999999999896E-2</v>
      </c>
    </row>
    <row r="727" spans="16382:16382" x14ac:dyDescent="0.35">
      <c r="XFB727" s="76">
        <v>7.3499999999999899E-2</v>
      </c>
    </row>
    <row r="728" spans="16382:16382" x14ac:dyDescent="0.35">
      <c r="XFB728" s="76">
        <v>7.3599999999999902E-2</v>
      </c>
    </row>
    <row r="729" spans="16382:16382" x14ac:dyDescent="0.35">
      <c r="XFB729" s="76">
        <v>7.3699999999999904E-2</v>
      </c>
    </row>
    <row r="730" spans="16382:16382" x14ac:dyDescent="0.35">
      <c r="XFB730" s="76">
        <v>7.3799999999999893E-2</v>
      </c>
    </row>
    <row r="731" spans="16382:16382" x14ac:dyDescent="0.35">
      <c r="XFB731" s="76">
        <v>7.3899999999999896E-2</v>
      </c>
    </row>
    <row r="732" spans="16382:16382" x14ac:dyDescent="0.35">
      <c r="XFB732" s="76">
        <v>7.3999999999999899E-2</v>
      </c>
    </row>
    <row r="733" spans="16382:16382" x14ac:dyDescent="0.35">
      <c r="XFB733" s="76">
        <v>7.4099999999999902E-2</v>
      </c>
    </row>
    <row r="734" spans="16382:16382" x14ac:dyDescent="0.35">
      <c r="XFB734" s="76">
        <v>7.4199999999999905E-2</v>
      </c>
    </row>
    <row r="735" spans="16382:16382" x14ac:dyDescent="0.35">
      <c r="XFB735" s="76">
        <v>7.4299999999999894E-2</v>
      </c>
    </row>
    <row r="736" spans="16382:16382" x14ac:dyDescent="0.35">
      <c r="XFB736" s="76">
        <v>7.4399999999999897E-2</v>
      </c>
    </row>
    <row r="737" spans="16382:16382" x14ac:dyDescent="0.35">
      <c r="XFB737" s="76">
        <v>7.44999999999999E-2</v>
      </c>
    </row>
    <row r="738" spans="16382:16382" x14ac:dyDescent="0.35">
      <c r="XFB738" s="76">
        <v>7.4599999999999903E-2</v>
      </c>
    </row>
    <row r="739" spans="16382:16382" x14ac:dyDescent="0.35">
      <c r="XFB739" s="76">
        <v>7.4699999999999905E-2</v>
      </c>
    </row>
    <row r="740" spans="16382:16382" x14ac:dyDescent="0.35">
      <c r="XFB740" s="76">
        <v>7.4799999999999894E-2</v>
      </c>
    </row>
    <row r="741" spans="16382:16382" x14ac:dyDescent="0.35">
      <c r="XFB741" s="76">
        <v>7.4899999999999897E-2</v>
      </c>
    </row>
    <row r="742" spans="16382:16382" x14ac:dyDescent="0.35">
      <c r="XFB742" s="76">
        <v>7.49999999999999E-2</v>
      </c>
    </row>
    <row r="743" spans="16382:16382" x14ac:dyDescent="0.35">
      <c r="XFB743" s="76">
        <v>7.5099999999999903E-2</v>
      </c>
    </row>
    <row r="744" spans="16382:16382" x14ac:dyDescent="0.35">
      <c r="XFB744" s="76">
        <v>7.5199999999999906E-2</v>
      </c>
    </row>
    <row r="745" spans="16382:16382" x14ac:dyDescent="0.35">
      <c r="XFB745" s="76">
        <v>7.5299999999999895E-2</v>
      </c>
    </row>
    <row r="746" spans="16382:16382" x14ac:dyDescent="0.35">
      <c r="XFB746" s="76">
        <v>7.5399999999999898E-2</v>
      </c>
    </row>
    <row r="747" spans="16382:16382" x14ac:dyDescent="0.35">
      <c r="XFB747" s="76">
        <v>7.5499999999999901E-2</v>
      </c>
    </row>
    <row r="748" spans="16382:16382" x14ac:dyDescent="0.35">
      <c r="XFB748" s="76">
        <v>7.5599999999999903E-2</v>
      </c>
    </row>
    <row r="749" spans="16382:16382" x14ac:dyDescent="0.35">
      <c r="XFB749" s="76">
        <v>7.5699999999999906E-2</v>
      </c>
    </row>
    <row r="750" spans="16382:16382" x14ac:dyDescent="0.35">
      <c r="XFB750" s="76">
        <v>7.5799999999999895E-2</v>
      </c>
    </row>
    <row r="751" spans="16382:16382" x14ac:dyDescent="0.35">
      <c r="XFB751" s="76">
        <v>7.5899999999999898E-2</v>
      </c>
    </row>
    <row r="752" spans="16382:16382" x14ac:dyDescent="0.35">
      <c r="XFB752" s="76">
        <v>7.5999999999999901E-2</v>
      </c>
    </row>
    <row r="753" spans="16382:16382" x14ac:dyDescent="0.35">
      <c r="XFB753" s="76">
        <v>7.6099999999999904E-2</v>
      </c>
    </row>
    <row r="754" spans="16382:16382" x14ac:dyDescent="0.35">
      <c r="XFB754" s="76">
        <v>7.6199999999999907E-2</v>
      </c>
    </row>
    <row r="755" spans="16382:16382" x14ac:dyDescent="0.35">
      <c r="XFB755" s="76">
        <v>7.6299999999999896E-2</v>
      </c>
    </row>
    <row r="756" spans="16382:16382" x14ac:dyDescent="0.35">
      <c r="XFB756" s="76">
        <v>7.6399999999999899E-2</v>
      </c>
    </row>
    <row r="757" spans="16382:16382" x14ac:dyDescent="0.35">
      <c r="XFB757" s="76">
        <v>7.6499999999999901E-2</v>
      </c>
    </row>
    <row r="758" spans="16382:16382" x14ac:dyDescent="0.35">
      <c r="XFB758" s="76">
        <v>7.6599999999999904E-2</v>
      </c>
    </row>
    <row r="759" spans="16382:16382" x14ac:dyDescent="0.35">
      <c r="XFB759" s="76">
        <v>7.6699999999999893E-2</v>
      </c>
    </row>
    <row r="760" spans="16382:16382" x14ac:dyDescent="0.35">
      <c r="XFB760" s="76">
        <v>7.6799999999999896E-2</v>
      </c>
    </row>
    <row r="761" spans="16382:16382" x14ac:dyDescent="0.35">
      <c r="XFB761" s="76">
        <v>7.6899999999999899E-2</v>
      </c>
    </row>
    <row r="762" spans="16382:16382" x14ac:dyDescent="0.35">
      <c r="XFB762" s="76">
        <v>7.6999999999999902E-2</v>
      </c>
    </row>
    <row r="763" spans="16382:16382" x14ac:dyDescent="0.35">
      <c r="XFB763" s="76">
        <v>7.7099999999999905E-2</v>
      </c>
    </row>
    <row r="764" spans="16382:16382" x14ac:dyDescent="0.35">
      <c r="XFB764" s="76">
        <v>7.7199999999999894E-2</v>
      </c>
    </row>
    <row r="765" spans="16382:16382" x14ac:dyDescent="0.35">
      <c r="XFB765" s="76">
        <v>7.7299999999999897E-2</v>
      </c>
    </row>
    <row r="766" spans="16382:16382" x14ac:dyDescent="0.35">
      <c r="XFB766" s="76">
        <v>7.7399999999999899E-2</v>
      </c>
    </row>
    <row r="767" spans="16382:16382" x14ac:dyDescent="0.35">
      <c r="XFB767" s="76">
        <v>7.7499999999999902E-2</v>
      </c>
    </row>
    <row r="768" spans="16382:16382" x14ac:dyDescent="0.35">
      <c r="XFB768" s="76">
        <v>7.7599999999999905E-2</v>
      </c>
    </row>
    <row r="769" spans="16382:16382" x14ac:dyDescent="0.35">
      <c r="XFB769" s="76">
        <v>7.7699999999999894E-2</v>
      </c>
    </row>
    <row r="770" spans="16382:16382" x14ac:dyDescent="0.35">
      <c r="XFB770" s="76">
        <v>7.7799999999999897E-2</v>
      </c>
    </row>
    <row r="771" spans="16382:16382" x14ac:dyDescent="0.35">
      <c r="XFB771" s="76">
        <v>7.78999999999999E-2</v>
      </c>
    </row>
    <row r="772" spans="16382:16382" x14ac:dyDescent="0.35">
      <c r="XFB772" s="76">
        <v>7.7999999999999903E-2</v>
      </c>
    </row>
    <row r="773" spans="16382:16382" x14ac:dyDescent="0.35">
      <c r="XFB773" s="76">
        <v>7.8099999999999906E-2</v>
      </c>
    </row>
    <row r="774" spans="16382:16382" x14ac:dyDescent="0.35">
      <c r="XFB774" s="76">
        <v>7.8199999999999895E-2</v>
      </c>
    </row>
    <row r="775" spans="16382:16382" x14ac:dyDescent="0.35">
      <c r="XFB775" s="76">
        <v>7.8299999999999897E-2</v>
      </c>
    </row>
    <row r="776" spans="16382:16382" x14ac:dyDescent="0.35">
      <c r="XFB776" s="76">
        <v>7.83999999999999E-2</v>
      </c>
    </row>
    <row r="777" spans="16382:16382" x14ac:dyDescent="0.35">
      <c r="XFB777" s="76">
        <v>7.8499999999999903E-2</v>
      </c>
    </row>
    <row r="778" spans="16382:16382" x14ac:dyDescent="0.35">
      <c r="XFB778" s="76">
        <v>7.8599999999999906E-2</v>
      </c>
    </row>
    <row r="779" spans="16382:16382" x14ac:dyDescent="0.35">
      <c r="XFB779" s="76">
        <v>7.8699999999999895E-2</v>
      </c>
    </row>
    <row r="780" spans="16382:16382" x14ac:dyDescent="0.35">
      <c r="XFB780" s="76">
        <v>7.8799999999999898E-2</v>
      </c>
    </row>
    <row r="781" spans="16382:16382" x14ac:dyDescent="0.35">
      <c r="XFB781" s="76">
        <v>7.8899999999999901E-2</v>
      </c>
    </row>
    <row r="782" spans="16382:16382" x14ac:dyDescent="0.35">
      <c r="XFB782" s="76">
        <v>7.8999999999999904E-2</v>
      </c>
    </row>
    <row r="783" spans="16382:16382" x14ac:dyDescent="0.35">
      <c r="XFB783" s="76">
        <v>7.9099999999999906E-2</v>
      </c>
    </row>
    <row r="784" spans="16382:16382" x14ac:dyDescent="0.35">
      <c r="XFB784" s="76">
        <v>7.9199999999999895E-2</v>
      </c>
    </row>
    <row r="785" spans="16382:16382" x14ac:dyDescent="0.35">
      <c r="XFB785" s="76">
        <v>7.9299999999999898E-2</v>
      </c>
    </row>
    <row r="786" spans="16382:16382" x14ac:dyDescent="0.35">
      <c r="XFB786" s="76">
        <v>7.9399999999999901E-2</v>
      </c>
    </row>
    <row r="787" spans="16382:16382" x14ac:dyDescent="0.35">
      <c r="XFB787" s="76">
        <v>7.9499999999999904E-2</v>
      </c>
    </row>
    <row r="788" spans="16382:16382" x14ac:dyDescent="0.35">
      <c r="XFB788" s="76">
        <v>7.9599999999999893E-2</v>
      </c>
    </row>
    <row r="789" spans="16382:16382" x14ac:dyDescent="0.35">
      <c r="XFB789" s="76">
        <v>7.9699999999999896E-2</v>
      </c>
    </row>
    <row r="790" spans="16382:16382" x14ac:dyDescent="0.35">
      <c r="XFB790" s="76">
        <v>7.9799999999999899E-2</v>
      </c>
    </row>
    <row r="791" spans="16382:16382" x14ac:dyDescent="0.35">
      <c r="XFB791" s="76">
        <v>7.9899999999999902E-2</v>
      </c>
    </row>
    <row r="792" spans="16382:16382" x14ac:dyDescent="0.35">
      <c r="XFB792" s="76">
        <v>7.9999999999999905E-2</v>
      </c>
    </row>
    <row r="793" spans="16382:16382" x14ac:dyDescent="0.35">
      <c r="XFB793" s="76">
        <v>8.0099999999999894E-2</v>
      </c>
    </row>
    <row r="794" spans="16382:16382" x14ac:dyDescent="0.35">
      <c r="XFB794" s="76">
        <v>8.0199999999999896E-2</v>
      </c>
    </row>
    <row r="795" spans="16382:16382" x14ac:dyDescent="0.35">
      <c r="XFB795" s="76">
        <v>8.0299999999999899E-2</v>
      </c>
    </row>
    <row r="796" spans="16382:16382" x14ac:dyDescent="0.35">
      <c r="XFB796" s="76">
        <v>8.0399999999999902E-2</v>
      </c>
    </row>
    <row r="797" spans="16382:16382" x14ac:dyDescent="0.35">
      <c r="XFB797" s="76">
        <v>8.0499999999999905E-2</v>
      </c>
    </row>
    <row r="798" spans="16382:16382" x14ac:dyDescent="0.35">
      <c r="XFB798" s="76">
        <v>8.0599999999999894E-2</v>
      </c>
    </row>
    <row r="799" spans="16382:16382" x14ac:dyDescent="0.35">
      <c r="XFB799" s="76">
        <v>8.0699999999999897E-2</v>
      </c>
    </row>
    <row r="800" spans="16382:16382" x14ac:dyDescent="0.35">
      <c r="XFB800" s="76">
        <v>8.07999999999999E-2</v>
      </c>
    </row>
    <row r="801" spans="16382:16382" x14ac:dyDescent="0.35">
      <c r="XFB801" s="76">
        <v>8.0899999999999903E-2</v>
      </c>
    </row>
    <row r="802" spans="16382:16382" x14ac:dyDescent="0.35">
      <c r="XFB802" s="76">
        <v>8.0999999999999905E-2</v>
      </c>
    </row>
    <row r="803" spans="16382:16382" x14ac:dyDescent="0.35">
      <c r="XFB803" s="76">
        <v>8.1099999999999894E-2</v>
      </c>
    </row>
    <row r="804" spans="16382:16382" x14ac:dyDescent="0.35">
      <c r="XFB804" s="76">
        <v>8.1199999999999897E-2</v>
      </c>
    </row>
    <row r="805" spans="16382:16382" x14ac:dyDescent="0.35">
      <c r="XFB805" s="76">
        <v>8.12999999999999E-2</v>
      </c>
    </row>
    <row r="806" spans="16382:16382" x14ac:dyDescent="0.35">
      <c r="XFB806" s="76">
        <v>8.1399999999999903E-2</v>
      </c>
    </row>
    <row r="807" spans="16382:16382" x14ac:dyDescent="0.35">
      <c r="XFB807" s="76">
        <v>8.1499999999999906E-2</v>
      </c>
    </row>
    <row r="808" spans="16382:16382" x14ac:dyDescent="0.35">
      <c r="XFB808" s="76">
        <v>8.1599999999999895E-2</v>
      </c>
    </row>
    <row r="809" spans="16382:16382" x14ac:dyDescent="0.35">
      <c r="XFB809" s="76">
        <v>8.1699999999999898E-2</v>
      </c>
    </row>
    <row r="810" spans="16382:16382" x14ac:dyDescent="0.35">
      <c r="XFB810" s="76">
        <v>8.1799999999999901E-2</v>
      </c>
    </row>
    <row r="811" spans="16382:16382" x14ac:dyDescent="0.35">
      <c r="XFB811" s="76">
        <v>8.1899999999999903E-2</v>
      </c>
    </row>
    <row r="812" spans="16382:16382" x14ac:dyDescent="0.35">
      <c r="XFB812" s="76">
        <v>8.1999999999999906E-2</v>
      </c>
    </row>
    <row r="813" spans="16382:16382" x14ac:dyDescent="0.35">
      <c r="XFB813" s="76">
        <v>8.2099999999999895E-2</v>
      </c>
    </row>
    <row r="814" spans="16382:16382" x14ac:dyDescent="0.35">
      <c r="XFB814" s="76">
        <v>8.2199999999999898E-2</v>
      </c>
    </row>
    <row r="815" spans="16382:16382" x14ac:dyDescent="0.35">
      <c r="XFB815" s="76">
        <v>8.2299999999999901E-2</v>
      </c>
    </row>
    <row r="816" spans="16382:16382" x14ac:dyDescent="0.35">
      <c r="XFB816" s="76">
        <v>8.2399999999999904E-2</v>
      </c>
    </row>
    <row r="817" spans="16382:16382" x14ac:dyDescent="0.35">
      <c r="XFB817" s="76">
        <v>8.2499999999999907E-2</v>
      </c>
    </row>
    <row r="818" spans="16382:16382" x14ac:dyDescent="0.35">
      <c r="XFB818" s="76">
        <v>8.2599999999999896E-2</v>
      </c>
    </row>
    <row r="819" spans="16382:16382" x14ac:dyDescent="0.35">
      <c r="XFB819" s="76">
        <v>8.2699999999999899E-2</v>
      </c>
    </row>
    <row r="820" spans="16382:16382" x14ac:dyDescent="0.35">
      <c r="XFB820" s="76">
        <v>8.2799999999999901E-2</v>
      </c>
    </row>
    <row r="821" spans="16382:16382" x14ac:dyDescent="0.35">
      <c r="XFB821" s="76">
        <v>8.2899999999999904E-2</v>
      </c>
    </row>
    <row r="822" spans="16382:16382" x14ac:dyDescent="0.35">
      <c r="XFB822" s="76">
        <v>8.2999999999999893E-2</v>
      </c>
    </row>
    <row r="823" spans="16382:16382" x14ac:dyDescent="0.35">
      <c r="XFB823" s="76">
        <v>8.3099999999999896E-2</v>
      </c>
    </row>
    <row r="824" spans="16382:16382" x14ac:dyDescent="0.35">
      <c r="XFB824" s="76">
        <v>8.3199999999999899E-2</v>
      </c>
    </row>
    <row r="825" spans="16382:16382" x14ac:dyDescent="0.35">
      <c r="XFB825" s="76">
        <v>8.3299999999999902E-2</v>
      </c>
    </row>
    <row r="826" spans="16382:16382" x14ac:dyDescent="0.35">
      <c r="XFB826" s="76">
        <v>8.3399999999999905E-2</v>
      </c>
    </row>
    <row r="827" spans="16382:16382" x14ac:dyDescent="0.35">
      <c r="XFB827" s="76">
        <v>8.3499999999999894E-2</v>
      </c>
    </row>
    <row r="828" spans="16382:16382" x14ac:dyDescent="0.35">
      <c r="XFB828" s="76">
        <v>8.3599999999999897E-2</v>
      </c>
    </row>
    <row r="829" spans="16382:16382" x14ac:dyDescent="0.35">
      <c r="XFB829" s="76">
        <v>8.3699999999999899E-2</v>
      </c>
    </row>
    <row r="830" spans="16382:16382" x14ac:dyDescent="0.35">
      <c r="XFB830" s="76">
        <v>8.3799999999999902E-2</v>
      </c>
    </row>
    <row r="831" spans="16382:16382" x14ac:dyDescent="0.35">
      <c r="XFB831" s="76">
        <v>8.3899999999999905E-2</v>
      </c>
    </row>
    <row r="832" spans="16382:16382" x14ac:dyDescent="0.35">
      <c r="XFB832" s="76">
        <v>8.3999999999999894E-2</v>
      </c>
    </row>
    <row r="833" spans="16382:16382" x14ac:dyDescent="0.35">
      <c r="XFB833" s="76">
        <v>8.4099999999999897E-2</v>
      </c>
    </row>
    <row r="834" spans="16382:16382" x14ac:dyDescent="0.35">
      <c r="XFB834" s="76">
        <v>8.41999999999999E-2</v>
      </c>
    </row>
    <row r="835" spans="16382:16382" x14ac:dyDescent="0.35">
      <c r="XFB835" s="76">
        <v>8.4299999999999903E-2</v>
      </c>
    </row>
    <row r="836" spans="16382:16382" x14ac:dyDescent="0.35">
      <c r="XFB836" s="76">
        <v>8.4399999999999906E-2</v>
      </c>
    </row>
    <row r="837" spans="16382:16382" x14ac:dyDescent="0.35">
      <c r="XFB837" s="76">
        <v>8.4499999999999895E-2</v>
      </c>
    </row>
    <row r="838" spans="16382:16382" x14ac:dyDescent="0.35">
      <c r="XFB838" s="76">
        <v>8.4599999999999898E-2</v>
      </c>
    </row>
    <row r="839" spans="16382:16382" x14ac:dyDescent="0.35">
      <c r="XFB839" s="76">
        <v>8.46999999999999E-2</v>
      </c>
    </row>
    <row r="840" spans="16382:16382" x14ac:dyDescent="0.35">
      <c r="XFB840" s="76">
        <v>8.4799999999999903E-2</v>
      </c>
    </row>
    <row r="841" spans="16382:16382" x14ac:dyDescent="0.35">
      <c r="XFB841" s="76">
        <v>8.4899999999999906E-2</v>
      </c>
    </row>
    <row r="842" spans="16382:16382" x14ac:dyDescent="0.35">
      <c r="XFB842" s="76">
        <v>8.4999999999999798E-2</v>
      </c>
    </row>
    <row r="843" spans="16382:16382" x14ac:dyDescent="0.35">
      <c r="XFB843" s="76">
        <v>8.5099999999999898E-2</v>
      </c>
    </row>
    <row r="844" spans="16382:16382" x14ac:dyDescent="0.35">
      <c r="XFB844" s="76">
        <v>8.5199999999999901E-2</v>
      </c>
    </row>
    <row r="845" spans="16382:16382" x14ac:dyDescent="0.35">
      <c r="XFB845" s="76">
        <v>8.5299999999999904E-2</v>
      </c>
    </row>
    <row r="846" spans="16382:16382" x14ac:dyDescent="0.35">
      <c r="XFB846" s="76">
        <v>8.5399999999999907E-2</v>
      </c>
    </row>
    <row r="847" spans="16382:16382" x14ac:dyDescent="0.35">
      <c r="XFB847" s="76">
        <v>8.5499999999999896E-2</v>
      </c>
    </row>
    <row r="848" spans="16382:16382" x14ac:dyDescent="0.35">
      <c r="XFB848" s="76">
        <v>8.5599999999999898E-2</v>
      </c>
    </row>
    <row r="849" spans="16382:16382" x14ac:dyDescent="0.35">
      <c r="XFB849" s="76">
        <v>8.5699999999999901E-2</v>
      </c>
    </row>
    <row r="850" spans="16382:16382" x14ac:dyDescent="0.35">
      <c r="XFB850" s="76">
        <v>8.5799999999999904E-2</v>
      </c>
    </row>
    <row r="851" spans="16382:16382" x14ac:dyDescent="0.35">
      <c r="XFB851" s="76">
        <v>8.5899999999999796E-2</v>
      </c>
    </row>
    <row r="852" spans="16382:16382" x14ac:dyDescent="0.35">
      <c r="XFB852" s="76">
        <v>8.5999999999999896E-2</v>
      </c>
    </row>
    <row r="853" spans="16382:16382" x14ac:dyDescent="0.35">
      <c r="XFB853" s="76">
        <v>8.6099999999999899E-2</v>
      </c>
    </row>
    <row r="854" spans="16382:16382" x14ac:dyDescent="0.35">
      <c r="XFB854" s="76">
        <v>8.6199999999999902E-2</v>
      </c>
    </row>
    <row r="855" spans="16382:16382" x14ac:dyDescent="0.35">
      <c r="XFB855" s="76">
        <v>8.6299999999999905E-2</v>
      </c>
    </row>
    <row r="856" spans="16382:16382" x14ac:dyDescent="0.35">
      <c r="XFB856" s="76">
        <v>8.6399999999999796E-2</v>
      </c>
    </row>
    <row r="857" spans="16382:16382" x14ac:dyDescent="0.35">
      <c r="XFB857" s="76">
        <v>8.6499999999999896E-2</v>
      </c>
    </row>
    <row r="858" spans="16382:16382" x14ac:dyDescent="0.35">
      <c r="XFB858" s="76">
        <v>8.6599999999999899E-2</v>
      </c>
    </row>
    <row r="859" spans="16382:16382" x14ac:dyDescent="0.35">
      <c r="XFB859" s="76">
        <v>8.6699999999999902E-2</v>
      </c>
    </row>
    <row r="860" spans="16382:16382" x14ac:dyDescent="0.35">
      <c r="XFB860" s="76">
        <v>8.6799999999999905E-2</v>
      </c>
    </row>
    <row r="861" spans="16382:16382" x14ac:dyDescent="0.35">
      <c r="XFB861" s="76">
        <v>8.6899999999999797E-2</v>
      </c>
    </row>
    <row r="862" spans="16382:16382" x14ac:dyDescent="0.35">
      <c r="XFB862" s="76">
        <v>8.6999999999999897E-2</v>
      </c>
    </row>
    <row r="863" spans="16382:16382" x14ac:dyDescent="0.35">
      <c r="XFB863" s="76">
        <v>8.70999999999999E-2</v>
      </c>
    </row>
    <row r="864" spans="16382:16382" x14ac:dyDescent="0.35">
      <c r="XFB864" s="76">
        <v>8.7199999999999903E-2</v>
      </c>
    </row>
    <row r="865" spans="16382:16382" x14ac:dyDescent="0.35">
      <c r="XFB865" s="76">
        <v>8.7299999999999794E-2</v>
      </c>
    </row>
    <row r="866" spans="16382:16382" x14ac:dyDescent="0.35">
      <c r="XFB866" s="76">
        <v>8.7399999999999797E-2</v>
      </c>
    </row>
    <row r="867" spans="16382:16382" x14ac:dyDescent="0.35">
      <c r="XFB867" s="76">
        <v>8.7499999999999897E-2</v>
      </c>
    </row>
    <row r="868" spans="16382:16382" x14ac:dyDescent="0.35">
      <c r="XFB868" s="76">
        <v>8.75999999999999E-2</v>
      </c>
    </row>
    <row r="869" spans="16382:16382" x14ac:dyDescent="0.35">
      <c r="XFB869" s="76">
        <v>8.7699999999999903E-2</v>
      </c>
    </row>
    <row r="870" spans="16382:16382" x14ac:dyDescent="0.35">
      <c r="XFB870" s="76">
        <v>8.7799999999999795E-2</v>
      </c>
    </row>
    <row r="871" spans="16382:16382" x14ac:dyDescent="0.35">
      <c r="XFB871" s="76">
        <v>8.7899999999999798E-2</v>
      </c>
    </row>
    <row r="872" spans="16382:16382" x14ac:dyDescent="0.35">
      <c r="XFB872" s="76">
        <v>8.7999999999999898E-2</v>
      </c>
    </row>
    <row r="873" spans="16382:16382" x14ac:dyDescent="0.35">
      <c r="XFB873" s="76">
        <v>8.8099999999999901E-2</v>
      </c>
    </row>
    <row r="874" spans="16382:16382" x14ac:dyDescent="0.35">
      <c r="XFB874" s="76">
        <v>8.8199999999999806E-2</v>
      </c>
    </row>
    <row r="875" spans="16382:16382" x14ac:dyDescent="0.35">
      <c r="XFB875" s="76">
        <v>8.8299999999999795E-2</v>
      </c>
    </row>
    <row r="876" spans="16382:16382" x14ac:dyDescent="0.35">
      <c r="XFB876" s="76">
        <v>8.8399999999999798E-2</v>
      </c>
    </row>
    <row r="877" spans="16382:16382" x14ac:dyDescent="0.35">
      <c r="XFB877" s="76">
        <v>8.8499999999999898E-2</v>
      </c>
    </row>
    <row r="878" spans="16382:16382" x14ac:dyDescent="0.35">
      <c r="XFB878" s="76">
        <v>8.8599999999999901E-2</v>
      </c>
    </row>
    <row r="879" spans="16382:16382" x14ac:dyDescent="0.35">
      <c r="XFB879" s="76">
        <v>8.8699999999999807E-2</v>
      </c>
    </row>
    <row r="880" spans="16382:16382" x14ac:dyDescent="0.35">
      <c r="XFB880" s="76">
        <v>8.8799999999999796E-2</v>
      </c>
    </row>
    <row r="881" spans="16382:16382" x14ac:dyDescent="0.35">
      <c r="XFB881" s="76">
        <v>8.8899999999999896E-2</v>
      </c>
    </row>
    <row r="882" spans="16382:16382" x14ac:dyDescent="0.35">
      <c r="XFB882" s="76">
        <v>8.8999999999999899E-2</v>
      </c>
    </row>
    <row r="883" spans="16382:16382" x14ac:dyDescent="0.35">
      <c r="XFB883" s="76">
        <v>8.9099999999999902E-2</v>
      </c>
    </row>
    <row r="884" spans="16382:16382" x14ac:dyDescent="0.35">
      <c r="XFB884" s="76">
        <v>8.9199999999999793E-2</v>
      </c>
    </row>
    <row r="885" spans="16382:16382" x14ac:dyDescent="0.35">
      <c r="XFB885" s="76">
        <v>8.9299999999999796E-2</v>
      </c>
    </row>
    <row r="886" spans="16382:16382" x14ac:dyDescent="0.35">
      <c r="XFB886" s="76">
        <v>8.9399999999999896E-2</v>
      </c>
    </row>
    <row r="887" spans="16382:16382" x14ac:dyDescent="0.35">
      <c r="XFB887" s="76">
        <v>8.9499999999999899E-2</v>
      </c>
    </row>
    <row r="888" spans="16382:16382" x14ac:dyDescent="0.35">
      <c r="XFB888" s="76">
        <v>8.9599999999999805E-2</v>
      </c>
    </row>
    <row r="889" spans="16382:16382" x14ac:dyDescent="0.35">
      <c r="XFB889" s="76">
        <v>8.9699999999999794E-2</v>
      </c>
    </row>
    <row r="890" spans="16382:16382" x14ac:dyDescent="0.35">
      <c r="XFB890" s="76">
        <v>8.9799999999999797E-2</v>
      </c>
    </row>
    <row r="891" spans="16382:16382" x14ac:dyDescent="0.35">
      <c r="XFB891" s="76">
        <v>8.9899999999999897E-2</v>
      </c>
    </row>
    <row r="892" spans="16382:16382" x14ac:dyDescent="0.35">
      <c r="XFB892" s="76">
        <v>8.99999999999999E-2</v>
      </c>
    </row>
    <row r="893" spans="16382:16382" x14ac:dyDescent="0.35">
      <c r="XFB893" s="76">
        <v>9.0099999999999805E-2</v>
      </c>
    </row>
    <row r="894" spans="16382:16382" x14ac:dyDescent="0.35">
      <c r="XFB894" s="76">
        <v>9.0199999999999794E-2</v>
      </c>
    </row>
    <row r="895" spans="16382:16382" x14ac:dyDescent="0.35">
      <c r="XFB895" s="76">
        <v>9.0299999999999797E-2</v>
      </c>
    </row>
    <row r="896" spans="16382:16382" x14ac:dyDescent="0.35">
      <c r="XFB896" s="76">
        <v>9.0399999999999897E-2</v>
      </c>
    </row>
    <row r="897" spans="16382:16382" x14ac:dyDescent="0.35">
      <c r="XFB897" s="76">
        <v>9.0499999999999803E-2</v>
      </c>
    </row>
    <row r="898" spans="16382:16382" x14ac:dyDescent="0.35">
      <c r="XFB898" s="76">
        <v>9.0599999999999806E-2</v>
      </c>
    </row>
    <row r="899" spans="16382:16382" x14ac:dyDescent="0.35">
      <c r="XFB899" s="76">
        <v>9.0699999999999795E-2</v>
      </c>
    </row>
    <row r="900" spans="16382:16382" x14ac:dyDescent="0.35">
      <c r="XFB900" s="76">
        <v>9.0799999999999798E-2</v>
      </c>
    </row>
    <row r="901" spans="16382:16382" x14ac:dyDescent="0.35">
      <c r="XFB901" s="76">
        <v>9.0899999999999898E-2</v>
      </c>
    </row>
    <row r="902" spans="16382:16382" x14ac:dyDescent="0.35">
      <c r="XFB902" s="76">
        <v>9.0999999999999803E-2</v>
      </c>
    </row>
    <row r="903" spans="16382:16382" x14ac:dyDescent="0.35">
      <c r="XFB903" s="76">
        <v>9.1099999999999806E-2</v>
      </c>
    </row>
    <row r="904" spans="16382:16382" x14ac:dyDescent="0.35">
      <c r="XFB904" s="76">
        <v>9.1199999999999795E-2</v>
      </c>
    </row>
    <row r="905" spans="16382:16382" x14ac:dyDescent="0.35">
      <c r="XFB905" s="76">
        <v>9.1299999999999798E-2</v>
      </c>
    </row>
    <row r="906" spans="16382:16382" x14ac:dyDescent="0.35">
      <c r="XFB906" s="76">
        <v>9.1399999999999801E-2</v>
      </c>
    </row>
    <row r="907" spans="16382:16382" x14ac:dyDescent="0.35">
      <c r="XFB907" s="76">
        <v>9.1499999999999804E-2</v>
      </c>
    </row>
    <row r="908" spans="16382:16382" x14ac:dyDescent="0.35">
      <c r="XFB908" s="76">
        <v>9.1599999999999807E-2</v>
      </c>
    </row>
    <row r="909" spans="16382:16382" x14ac:dyDescent="0.35">
      <c r="XFB909" s="76">
        <v>9.1699999999999796E-2</v>
      </c>
    </row>
    <row r="910" spans="16382:16382" x14ac:dyDescent="0.35">
      <c r="XFB910" s="76">
        <v>9.1799999999999896E-2</v>
      </c>
    </row>
    <row r="911" spans="16382:16382" x14ac:dyDescent="0.35">
      <c r="XFB911" s="76">
        <v>9.1899999999999801E-2</v>
      </c>
    </row>
    <row r="912" spans="16382:16382" x14ac:dyDescent="0.35">
      <c r="XFB912" s="76">
        <v>9.1999999999999804E-2</v>
      </c>
    </row>
    <row r="913" spans="16382:16382" x14ac:dyDescent="0.35">
      <c r="XFB913" s="76">
        <v>9.2099999999999793E-2</v>
      </c>
    </row>
    <row r="914" spans="16382:16382" x14ac:dyDescent="0.35">
      <c r="XFB914" s="76">
        <v>9.2199999999999796E-2</v>
      </c>
    </row>
    <row r="915" spans="16382:16382" x14ac:dyDescent="0.35">
      <c r="XFB915" s="76">
        <v>9.2299999999999799E-2</v>
      </c>
    </row>
    <row r="916" spans="16382:16382" x14ac:dyDescent="0.35">
      <c r="XFB916" s="76">
        <v>9.2399999999999802E-2</v>
      </c>
    </row>
    <row r="917" spans="16382:16382" x14ac:dyDescent="0.35">
      <c r="XFB917" s="76">
        <v>9.2499999999999805E-2</v>
      </c>
    </row>
    <row r="918" spans="16382:16382" x14ac:dyDescent="0.35">
      <c r="XFB918" s="76">
        <v>9.2599999999999794E-2</v>
      </c>
    </row>
    <row r="919" spans="16382:16382" x14ac:dyDescent="0.35">
      <c r="XFB919" s="76">
        <v>9.2699999999999796E-2</v>
      </c>
    </row>
    <row r="920" spans="16382:16382" x14ac:dyDescent="0.35">
      <c r="XFB920" s="76">
        <v>9.2799999999999799E-2</v>
      </c>
    </row>
    <row r="921" spans="16382:16382" x14ac:dyDescent="0.35">
      <c r="XFB921" s="76">
        <v>9.2899999999999802E-2</v>
      </c>
    </row>
    <row r="922" spans="16382:16382" x14ac:dyDescent="0.35">
      <c r="XFB922" s="76">
        <v>9.2999999999999805E-2</v>
      </c>
    </row>
    <row r="923" spans="16382:16382" x14ac:dyDescent="0.35">
      <c r="XFB923" s="76">
        <v>9.3099999999999794E-2</v>
      </c>
    </row>
    <row r="924" spans="16382:16382" x14ac:dyDescent="0.35">
      <c r="XFB924" s="76">
        <v>9.3199999999999797E-2</v>
      </c>
    </row>
    <row r="925" spans="16382:16382" x14ac:dyDescent="0.35">
      <c r="XFB925" s="76">
        <v>9.32999999999998E-2</v>
      </c>
    </row>
    <row r="926" spans="16382:16382" x14ac:dyDescent="0.35">
      <c r="XFB926" s="76">
        <v>9.3399999999999803E-2</v>
      </c>
    </row>
    <row r="927" spans="16382:16382" x14ac:dyDescent="0.35">
      <c r="XFB927" s="76">
        <v>9.3499999999999805E-2</v>
      </c>
    </row>
    <row r="928" spans="16382:16382" x14ac:dyDescent="0.35">
      <c r="XFB928" s="76">
        <v>9.3599999999999794E-2</v>
      </c>
    </row>
    <row r="929" spans="16382:16382" x14ac:dyDescent="0.35">
      <c r="XFB929" s="76">
        <v>9.3699999999999797E-2</v>
      </c>
    </row>
    <row r="930" spans="16382:16382" x14ac:dyDescent="0.35">
      <c r="XFB930" s="76">
        <v>9.37999999999998E-2</v>
      </c>
    </row>
    <row r="931" spans="16382:16382" x14ac:dyDescent="0.35">
      <c r="XFB931" s="76">
        <v>9.3899999999999803E-2</v>
      </c>
    </row>
    <row r="932" spans="16382:16382" x14ac:dyDescent="0.35">
      <c r="XFB932" s="76">
        <v>9.3999999999999806E-2</v>
      </c>
    </row>
    <row r="933" spans="16382:16382" x14ac:dyDescent="0.35">
      <c r="XFB933" s="76">
        <v>9.4099999999999795E-2</v>
      </c>
    </row>
    <row r="934" spans="16382:16382" x14ac:dyDescent="0.35">
      <c r="XFB934" s="76">
        <v>9.4199999999999798E-2</v>
      </c>
    </row>
    <row r="935" spans="16382:16382" x14ac:dyDescent="0.35">
      <c r="XFB935" s="76">
        <v>9.4299999999999801E-2</v>
      </c>
    </row>
    <row r="936" spans="16382:16382" x14ac:dyDescent="0.35">
      <c r="XFB936" s="76">
        <v>9.4399999999999804E-2</v>
      </c>
    </row>
    <row r="937" spans="16382:16382" x14ac:dyDescent="0.35">
      <c r="XFB937" s="76">
        <v>9.4499999999999806E-2</v>
      </c>
    </row>
    <row r="938" spans="16382:16382" x14ac:dyDescent="0.35">
      <c r="XFB938" s="76">
        <v>9.4599999999999795E-2</v>
      </c>
    </row>
    <row r="939" spans="16382:16382" x14ac:dyDescent="0.35">
      <c r="XFB939" s="76">
        <v>9.4699999999999798E-2</v>
      </c>
    </row>
    <row r="940" spans="16382:16382" x14ac:dyDescent="0.35">
      <c r="XFB940" s="76">
        <v>9.4799999999999801E-2</v>
      </c>
    </row>
    <row r="941" spans="16382:16382" x14ac:dyDescent="0.35">
      <c r="XFB941" s="76">
        <v>9.4899999999999804E-2</v>
      </c>
    </row>
    <row r="942" spans="16382:16382" x14ac:dyDescent="0.35">
      <c r="XFB942" s="76">
        <v>9.4999999999999807E-2</v>
      </c>
    </row>
    <row r="943" spans="16382:16382" x14ac:dyDescent="0.35">
      <c r="XFB943" s="76">
        <v>9.5099999999999796E-2</v>
      </c>
    </row>
    <row r="944" spans="16382:16382" x14ac:dyDescent="0.35">
      <c r="XFB944" s="76">
        <v>9.5199999999999799E-2</v>
      </c>
    </row>
    <row r="945" spans="16382:16382" x14ac:dyDescent="0.35">
      <c r="XFB945" s="76">
        <v>9.5299999999999802E-2</v>
      </c>
    </row>
    <row r="946" spans="16382:16382" x14ac:dyDescent="0.35">
      <c r="XFB946" s="76">
        <v>9.5399999999999804E-2</v>
      </c>
    </row>
    <row r="947" spans="16382:16382" x14ac:dyDescent="0.35">
      <c r="XFB947" s="76">
        <v>9.5499999999999793E-2</v>
      </c>
    </row>
    <row r="948" spans="16382:16382" x14ac:dyDescent="0.35">
      <c r="XFB948" s="76">
        <v>9.5599999999999796E-2</v>
      </c>
    </row>
    <row r="949" spans="16382:16382" x14ac:dyDescent="0.35">
      <c r="XFB949" s="76">
        <v>9.5699999999999799E-2</v>
      </c>
    </row>
    <row r="950" spans="16382:16382" x14ac:dyDescent="0.35">
      <c r="XFB950" s="76">
        <v>9.5799999999999802E-2</v>
      </c>
    </row>
    <row r="951" spans="16382:16382" x14ac:dyDescent="0.35">
      <c r="XFB951" s="76">
        <v>9.5899999999999805E-2</v>
      </c>
    </row>
    <row r="952" spans="16382:16382" x14ac:dyDescent="0.35">
      <c r="XFB952" s="76">
        <v>9.5999999999999794E-2</v>
      </c>
    </row>
    <row r="953" spans="16382:16382" x14ac:dyDescent="0.35">
      <c r="XFB953" s="76">
        <v>9.6099999999999797E-2</v>
      </c>
    </row>
    <row r="954" spans="16382:16382" x14ac:dyDescent="0.35">
      <c r="XFB954" s="76">
        <v>9.61999999999998E-2</v>
      </c>
    </row>
    <row r="955" spans="16382:16382" x14ac:dyDescent="0.35">
      <c r="XFB955" s="76">
        <v>9.6299999999999802E-2</v>
      </c>
    </row>
    <row r="956" spans="16382:16382" x14ac:dyDescent="0.35">
      <c r="XFB956" s="76">
        <v>9.6399999999999805E-2</v>
      </c>
    </row>
    <row r="957" spans="16382:16382" x14ac:dyDescent="0.35">
      <c r="XFB957" s="76">
        <v>9.6499999999999794E-2</v>
      </c>
    </row>
    <row r="958" spans="16382:16382" x14ac:dyDescent="0.35">
      <c r="XFB958" s="76">
        <v>9.6599999999999797E-2</v>
      </c>
    </row>
    <row r="959" spans="16382:16382" x14ac:dyDescent="0.35">
      <c r="XFB959" s="76">
        <v>9.66999999999998E-2</v>
      </c>
    </row>
    <row r="960" spans="16382:16382" x14ac:dyDescent="0.35">
      <c r="XFB960" s="76">
        <v>9.6799999999999803E-2</v>
      </c>
    </row>
    <row r="961" spans="16382:16382" x14ac:dyDescent="0.35">
      <c r="XFB961" s="76">
        <v>9.6899999999999806E-2</v>
      </c>
    </row>
    <row r="962" spans="16382:16382" x14ac:dyDescent="0.35">
      <c r="XFB962" s="76">
        <v>9.6999999999999795E-2</v>
      </c>
    </row>
    <row r="963" spans="16382:16382" x14ac:dyDescent="0.35">
      <c r="XFB963" s="76">
        <v>9.7099999999999798E-2</v>
      </c>
    </row>
    <row r="964" spans="16382:16382" x14ac:dyDescent="0.35">
      <c r="XFB964" s="76">
        <v>9.71999999999998E-2</v>
      </c>
    </row>
    <row r="965" spans="16382:16382" x14ac:dyDescent="0.35">
      <c r="XFB965" s="76">
        <v>9.7299999999999803E-2</v>
      </c>
    </row>
    <row r="966" spans="16382:16382" x14ac:dyDescent="0.35">
      <c r="XFB966" s="76">
        <v>9.7399999999999806E-2</v>
      </c>
    </row>
    <row r="967" spans="16382:16382" x14ac:dyDescent="0.35">
      <c r="XFB967" s="76">
        <v>9.7499999999999795E-2</v>
      </c>
    </row>
    <row r="968" spans="16382:16382" x14ac:dyDescent="0.35">
      <c r="XFB968" s="76">
        <v>9.7599999999999798E-2</v>
      </c>
    </row>
    <row r="969" spans="16382:16382" x14ac:dyDescent="0.35">
      <c r="XFB969" s="76">
        <v>9.7699999999999801E-2</v>
      </c>
    </row>
    <row r="970" spans="16382:16382" x14ac:dyDescent="0.35">
      <c r="XFB970" s="76">
        <v>9.7799999999999804E-2</v>
      </c>
    </row>
    <row r="971" spans="16382:16382" x14ac:dyDescent="0.35">
      <c r="XFB971" s="76">
        <v>9.7899999999999807E-2</v>
      </c>
    </row>
    <row r="972" spans="16382:16382" x14ac:dyDescent="0.35">
      <c r="XFB972" s="76">
        <v>9.7999999999999796E-2</v>
      </c>
    </row>
    <row r="973" spans="16382:16382" x14ac:dyDescent="0.35">
      <c r="XFB973" s="76">
        <v>9.8099999999999798E-2</v>
      </c>
    </row>
    <row r="974" spans="16382:16382" x14ac:dyDescent="0.35">
      <c r="XFB974" s="76">
        <v>9.8199999999999801E-2</v>
      </c>
    </row>
    <row r="975" spans="16382:16382" x14ac:dyDescent="0.35">
      <c r="XFB975" s="76">
        <v>9.8299999999999804E-2</v>
      </c>
    </row>
    <row r="976" spans="16382:16382" x14ac:dyDescent="0.35">
      <c r="XFB976" s="76">
        <v>9.8399999999999793E-2</v>
      </c>
    </row>
    <row r="977" spans="16382:16382" x14ac:dyDescent="0.35">
      <c r="XFB977" s="76">
        <v>9.8499999999999796E-2</v>
      </c>
    </row>
    <row r="978" spans="16382:16382" x14ac:dyDescent="0.35">
      <c r="XFB978" s="76">
        <v>9.8599999999999799E-2</v>
      </c>
    </row>
    <row r="979" spans="16382:16382" x14ac:dyDescent="0.35">
      <c r="XFB979" s="76">
        <v>9.8699999999999802E-2</v>
      </c>
    </row>
    <row r="980" spans="16382:16382" x14ac:dyDescent="0.35">
      <c r="XFB980" s="76">
        <v>9.8799999999999805E-2</v>
      </c>
    </row>
    <row r="981" spans="16382:16382" x14ac:dyDescent="0.35">
      <c r="XFB981" s="76">
        <v>9.8899999999999794E-2</v>
      </c>
    </row>
    <row r="982" spans="16382:16382" x14ac:dyDescent="0.35">
      <c r="XFB982" s="76">
        <v>9.8999999999999796E-2</v>
      </c>
    </row>
    <row r="983" spans="16382:16382" x14ac:dyDescent="0.35">
      <c r="XFB983" s="76">
        <v>9.9099999999999799E-2</v>
      </c>
    </row>
    <row r="984" spans="16382:16382" x14ac:dyDescent="0.35">
      <c r="XFB984" s="76">
        <v>9.9199999999999802E-2</v>
      </c>
    </row>
    <row r="985" spans="16382:16382" x14ac:dyDescent="0.35">
      <c r="XFB985" s="76">
        <v>9.9299999999999805E-2</v>
      </c>
    </row>
    <row r="986" spans="16382:16382" x14ac:dyDescent="0.35">
      <c r="XFB986" s="76">
        <v>9.9399999999999794E-2</v>
      </c>
    </row>
    <row r="987" spans="16382:16382" x14ac:dyDescent="0.35">
      <c r="XFB987" s="76">
        <v>9.9499999999999797E-2</v>
      </c>
    </row>
    <row r="988" spans="16382:16382" x14ac:dyDescent="0.35">
      <c r="XFB988" s="76">
        <v>9.95999999999998E-2</v>
      </c>
    </row>
    <row r="989" spans="16382:16382" x14ac:dyDescent="0.35">
      <c r="XFB989" s="76">
        <v>9.9699999999999803E-2</v>
      </c>
    </row>
    <row r="990" spans="16382:16382" x14ac:dyDescent="0.35">
      <c r="XFB990" s="76">
        <v>9.9799999999999806E-2</v>
      </c>
    </row>
    <row r="991" spans="16382:16382" x14ac:dyDescent="0.35">
      <c r="XFB991" s="76">
        <v>9.9899999999999795E-2</v>
      </c>
    </row>
    <row r="992" spans="16382:16382" x14ac:dyDescent="0.35">
      <c r="XFB992" s="76">
        <v>9.9999999999999797E-2</v>
      </c>
    </row>
    <row r="993" spans="16382:16382" x14ac:dyDescent="0.35">
      <c r="XFB993" s="76">
        <v>0.10009999999999999</v>
      </c>
    </row>
    <row r="994" spans="16382:16382" x14ac:dyDescent="0.35">
      <c r="XFB994" s="76">
        <v>0.1002</v>
      </c>
    </row>
    <row r="995" spans="16382:16382" x14ac:dyDescent="0.35">
      <c r="XFB995" s="76">
        <v>0.1003</v>
      </c>
    </row>
    <row r="996" spans="16382:16382" x14ac:dyDescent="0.35">
      <c r="XFB996" s="76">
        <v>0.1004</v>
      </c>
    </row>
    <row r="997" spans="16382:16382" x14ac:dyDescent="0.35">
      <c r="XFB997" s="76">
        <v>0.10050000000000001</v>
      </c>
    </row>
    <row r="998" spans="16382:16382" x14ac:dyDescent="0.35">
      <c r="XFB998" s="76">
        <v>0.10059999999999999</v>
      </c>
    </row>
    <row r="999" spans="16382:16382" x14ac:dyDescent="0.35">
      <c r="XFB999" s="76">
        <v>0.1007</v>
      </c>
    </row>
    <row r="1000" spans="16382:16382" x14ac:dyDescent="0.35">
      <c r="XFB1000" s="76">
        <v>0.1008</v>
      </c>
    </row>
    <row r="1001" spans="16382:16382" x14ac:dyDescent="0.35">
      <c r="XFB1001" s="76">
        <v>0.1009</v>
      </c>
    </row>
    <row r="1002" spans="16382:16382" x14ac:dyDescent="0.35">
      <c r="XFB1002" s="76">
        <v>0.10100000000000001</v>
      </c>
    </row>
    <row r="1003" spans="16382:16382" x14ac:dyDescent="0.35">
      <c r="XFB1003" s="76">
        <v>0.1011</v>
      </c>
    </row>
    <row r="1004" spans="16382:16382" x14ac:dyDescent="0.35">
      <c r="XFB1004" s="76">
        <v>0.1012</v>
      </c>
    </row>
    <row r="1005" spans="16382:16382" x14ac:dyDescent="0.35">
      <c r="XFB1005" s="76">
        <v>0.1013</v>
      </c>
    </row>
    <row r="1006" spans="16382:16382" x14ac:dyDescent="0.35">
      <c r="XFB1006" s="76">
        <v>0.1014</v>
      </c>
    </row>
    <row r="1007" spans="16382:16382" x14ac:dyDescent="0.35">
      <c r="XFB1007" s="76">
        <v>0.10150000000000001</v>
      </c>
    </row>
    <row r="1008" spans="16382:16382" x14ac:dyDescent="0.35">
      <c r="XFB1008" s="76">
        <v>0.1016</v>
      </c>
    </row>
    <row r="1009" spans="16382:16382" x14ac:dyDescent="0.35">
      <c r="XFB1009" s="76">
        <v>0.1017</v>
      </c>
    </row>
    <row r="1010" spans="16382:16382" x14ac:dyDescent="0.35">
      <c r="XFB1010" s="76">
        <v>0.1018</v>
      </c>
    </row>
    <row r="1011" spans="16382:16382" x14ac:dyDescent="0.35">
      <c r="XFB1011" s="76">
        <v>0.1019</v>
      </c>
    </row>
    <row r="1012" spans="16382:16382" x14ac:dyDescent="0.35">
      <c r="XFB1012" s="76">
        <v>0.10199999999999999</v>
      </c>
    </row>
    <row r="1013" spans="16382:16382" x14ac:dyDescent="0.35">
      <c r="XFB1013" s="76">
        <v>0.1021</v>
      </c>
    </row>
    <row r="1014" spans="16382:16382" x14ac:dyDescent="0.35">
      <c r="XFB1014" s="76">
        <v>0.1022</v>
      </c>
    </row>
    <row r="1015" spans="16382:16382" x14ac:dyDescent="0.35">
      <c r="XFB1015" s="76">
        <v>0.1023</v>
      </c>
    </row>
    <row r="1016" spans="16382:16382" x14ac:dyDescent="0.35">
      <c r="XFB1016" s="76">
        <v>0.1024</v>
      </c>
    </row>
    <row r="1017" spans="16382:16382" x14ac:dyDescent="0.35">
      <c r="XFB1017" s="76">
        <v>0.10249999999999999</v>
      </c>
    </row>
    <row r="1018" spans="16382:16382" x14ac:dyDescent="0.35">
      <c r="XFB1018" s="76">
        <v>0.1026</v>
      </c>
    </row>
    <row r="1019" spans="16382:16382" x14ac:dyDescent="0.35">
      <c r="XFB1019" s="76">
        <v>0.1027</v>
      </c>
    </row>
    <row r="1020" spans="16382:16382" x14ac:dyDescent="0.35">
      <c r="XFB1020" s="76">
        <v>0.1028</v>
      </c>
    </row>
    <row r="1021" spans="16382:16382" x14ac:dyDescent="0.35">
      <c r="XFB1021" s="76">
        <v>0.10290000000000001</v>
      </c>
    </row>
    <row r="1022" spans="16382:16382" x14ac:dyDescent="0.35">
      <c r="XFB1022" s="76">
        <v>0.10299999999999999</v>
      </c>
    </row>
    <row r="1023" spans="16382:16382" x14ac:dyDescent="0.35">
      <c r="XFB1023" s="76">
        <v>0.1031</v>
      </c>
    </row>
    <row r="1024" spans="16382:16382" x14ac:dyDescent="0.35">
      <c r="XFB1024" s="76">
        <v>0.1032</v>
      </c>
    </row>
    <row r="1025" spans="16382:16382" x14ac:dyDescent="0.35">
      <c r="XFB1025" s="76">
        <v>0.1033</v>
      </c>
    </row>
    <row r="1026" spans="16382:16382" x14ac:dyDescent="0.35">
      <c r="XFB1026" s="76">
        <v>0.10340000000000001</v>
      </c>
    </row>
    <row r="1027" spans="16382:16382" x14ac:dyDescent="0.35">
      <c r="XFB1027" s="76">
        <v>0.10349999999999999</v>
      </c>
    </row>
    <row r="1028" spans="16382:16382" x14ac:dyDescent="0.35">
      <c r="XFB1028" s="76">
        <v>0.1036</v>
      </c>
    </row>
    <row r="1029" spans="16382:16382" x14ac:dyDescent="0.35">
      <c r="XFB1029" s="76">
        <v>0.1037</v>
      </c>
    </row>
    <row r="1030" spans="16382:16382" x14ac:dyDescent="0.35">
      <c r="XFB1030" s="76">
        <v>0.1038</v>
      </c>
    </row>
    <row r="1031" spans="16382:16382" x14ac:dyDescent="0.35">
      <c r="XFB1031" s="76">
        <v>0.10390000000000001</v>
      </c>
    </row>
    <row r="1032" spans="16382:16382" x14ac:dyDescent="0.35">
      <c r="XFB1032" s="76">
        <v>0.104</v>
      </c>
    </row>
    <row r="1033" spans="16382:16382" x14ac:dyDescent="0.35">
      <c r="XFB1033" s="76">
        <v>0.1041</v>
      </c>
    </row>
    <row r="1034" spans="16382:16382" x14ac:dyDescent="0.35">
      <c r="XFB1034" s="76">
        <v>0.1042</v>
      </c>
    </row>
    <row r="1035" spans="16382:16382" x14ac:dyDescent="0.35">
      <c r="XFB1035" s="76">
        <v>0.1043</v>
      </c>
    </row>
    <row r="1036" spans="16382:16382" x14ac:dyDescent="0.35">
      <c r="XFB1036" s="76">
        <v>0.10440000000000001</v>
      </c>
    </row>
    <row r="1037" spans="16382:16382" x14ac:dyDescent="0.35">
      <c r="XFB1037" s="76">
        <v>0.1045</v>
      </c>
    </row>
    <row r="1038" spans="16382:16382" x14ac:dyDescent="0.35">
      <c r="XFB1038" s="76">
        <v>0.1046</v>
      </c>
    </row>
    <row r="1039" spans="16382:16382" x14ac:dyDescent="0.35">
      <c r="XFB1039" s="76">
        <v>0.1047</v>
      </c>
    </row>
    <row r="1040" spans="16382:16382" x14ac:dyDescent="0.35">
      <c r="XFB1040" s="76">
        <v>0.1048</v>
      </c>
    </row>
    <row r="1041" spans="16382:16382" x14ac:dyDescent="0.35">
      <c r="XFB1041" s="76">
        <v>0.10489999999999999</v>
      </c>
    </row>
    <row r="1042" spans="16382:16382" x14ac:dyDescent="0.35">
      <c r="XFB1042" s="76">
        <v>0.105</v>
      </c>
    </row>
    <row r="1043" spans="16382:16382" x14ac:dyDescent="0.35">
      <c r="XFB1043" s="76">
        <v>0.1051</v>
      </c>
    </row>
    <row r="1044" spans="16382:16382" x14ac:dyDescent="0.35">
      <c r="XFB1044" s="76">
        <v>0.1052</v>
      </c>
    </row>
    <row r="1045" spans="16382:16382" x14ac:dyDescent="0.35">
      <c r="XFB1045" s="76">
        <v>0.1053</v>
      </c>
    </row>
    <row r="1046" spans="16382:16382" x14ac:dyDescent="0.35">
      <c r="XFB1046" s="76">
        <v>0.10539999999999999</v>
      </c>
    </row>
    <row r="1047" spans="16382:16382" x14ac:dyDescent="0.35">
      <c r="XFB1047" s="76">
        <v>0.1055</v>
      </c>
    </row>
    <row r="1048" spans="16382:16382" x14ac:dyDescent="0.35">
      <c r="XFB1048" s="76">
        <v>0.1056</v>
      </c>
    </row>
    <row r="1049" spans="16382:16382" x14ac:dyDescent="0.35">
      <c r="XFB1049" s="76">
        <v>0.1057</v>
      </c>
    </row>
    <row r="1050" spans="16382:16382" x14ac:dyDescent="0.35">
      <c r="XFB1050" s="76">
        <v>0.10580000000000001</v>
      </c>
    </row>
    <row r="1051" spans="16382:16382" x14ac:dyDescent="0.35">
      <c r="XFB1051" s="76">
        <v>0.10589999999999999</v>
      </c>
    </row>
    <row r="1052" spans="16382:16382" x14ac:dyDescent="0.35">
      <c r="XFB1052" s="76">
        <v>0.106</v>
      </c>
    </row>
    <row r="1053" spans="16382:16382" x14ac:dyDescent="0.35">
      <c r="XFB1053" s="76">
        <v>0.1061</v>
      </c>
    </row>
    <row r="1054" spans="16382:16382" x14ac:dyDescent="0.35">
      <c r="XFB1054" s="76">
        <v>0.1062</v>
      </c>
    </row>
    <row r="1055" spans="16382:16382" x14ac:dyDescent="0.35">
      <c r="XFB1055" s="76">
        <v>0.10630000000000001</v>
      </c>
    </row>
    <row r="1056" spans="16382:16382" x14ac:dyDescent="0.35">
      <c r="XFB1056" s="76">
        <v>0.10639999999999999</v>
      </c>
    </row>
    <row r="1057" spans="16382:16382" x14ac:dyDescent="0.35">
      <c r="XFB1057" s="76">
        <v>0.1065</v>
      </c>
    </row>
    <row r="1058" spans="16382:16382" x14ac:dyDescent="0.35">
      <c r="XFB1058" s="76">
        <v>0.1066</v>
      </c>
    </row>
    <row r="1059" spans="16382:16382" x14ac:dyDescent="0.35">
      <c r="XFB1059" s="76">
        <v>0.1067</v>
      </c>
    </row>
    <row r="1060" spans="16382:16382" x14ac:dyDescent="0.35">
      <c r="XFB1060" s="76">
        <v>0.10680000000000001</v>
      </c>
    </row>
    <row r="1061" spans="16382:16382" x14ac:dyDescent="0.35">
      <c r="XFB1061" s="76">
        <v>0.1069</v>
      </c>
    </row>
    <row r="1062" spans="16382:16382" x14ac:dyDescent="0.35">
      <c r="XFB1062" s="76">
        <v>0.107</v>
      </c>
    </row>
    <row r="1063" spans="16382:16382" x14ac:dyDescent="0.35">
      <c r="XFB1063" s="76">
        <v>0.1071</v>
      </c>
    </row>
    <row r="1064" spans="16382:16382" x14ac:dyDescent="0.35">
      <c r="XFB1064" s="76">
        <v>0.1072</v>
      </c>
    </row>
    <row r="1065" spans="16382:16382" x14ac:dyDescent="0.35">
      <c r="XFB1065" s="76">
        <v>0.10730000000000001</v>
      </c>
    </row>
    <row r="1066" spans="16382:16382" x14ac:dyDescent="0.35">
      <c r="XFB1066" s="76">
        <v>0.1074</v>
      </c>
    </row>
    <row r="1067" spans="16382:16382" x14ac:dyDescent="0.35">
      <c r="XFB1067" s="76">
        <v>0.1075</v>
      </c>
    </row>
    <row r="1068" spans="16382:16382" x14ac:dyDescent="0.35">
      <c r="XFB1068" s="76">
        <v>0.1076</v>
      </c>
    </row>
    <row r="1069" spans="16382:16382" x14ac:dyDescent="0.35">
      <c r="XFB1069" s="76">
        <v>0.1077</v>
      </c>
    </row>
    <row r="1070" spans="16382:16382" x14ac:dyDescent="0.35">
      <c r="XFB1070" s="76">
        <v>0.10780000000000001</v>
      </c>
    </row>
    <row r="1071" spans="16382:16382" x14ac:dyDescent="0.35">
      <c r="XFB1071" s="76">
        <v>0.1079</v>
      </c>
    </row>
    <row r="1072" spans="16382:16382" x14ac:dyDescent="0.35">
      <c r="XFB1072" s="76">
        <v>0.108</v>
      </c>
    </row>
    <row r="1073" spans="16382:16382" x14ac:dyDescent="0.35">
      <c r="XFB1073" s="76">
        <v>0.1081</v>
      </c>
    </row>
    <row r="1074" spans="16382:16382" x14ac:dyDescent="0.35">
      <c r="XFB1074" s="76">
        <v>0.1082</v>
      </c>
    </row>
    <row r="1075" spans="16382:16382" x14ac:dyDescent="0.35">
      <c r="XFB1075" s="76">
        <v>0.10829999999999999</v>
      </c>
    </row>
    <row r="1076" spans="16382:16382" x14ac:dyDescent="0.35">
      <c r="XFB1076" s="76">
        <v>0.1084</v>
      </c>
    </row>
    <row r="1077" spans="16382:16382" x14ac:dyDescent="0.35">
      <c r="XFB1077" s="76">
        <v>0.1085</v>
      </c>
    </row>
    <row r="1078" spans="16382:16382" x14ac:dyDescent="0.35">
      <c r="XFB1078" s="76">
        <v>0.1086</v>
      </c>
    </row>
    <row r="1079" spans="16382:16382" x14ac:dyDescent="0.35">
      <c r="XFB1079" s="76">
        <v>0.1087</v>
      </c>
    </row>
    <row r="1080" spans="16382:16382" x14ac:dyDescent="0.35">
      <c r="XFB1080" s="76">
        <v>0.10879999999999999</v>
      </c>
    </row>
    <row r="1081" spans="16382:16382" x14ac:dyDescent="0.35">
      <c r="XFB1081" s="76">
        <v>0.1089</v>
      </c>
    </row>
    <row r="1082" spans="16382:16382" x14ac:dyDescent="0.35">
      <c r="XFB1082" s="76">
        <v>0.109</v>
      </c>
    </row>
    <row r="1083" spans="16382:16382" x14ac:dyDescent="0.35">
      <c r="XFB1083" s="76">
        <v>0.1091</v>
      </c>
    </row>
    <row r="1084" spans="16382:16382" x14ac:dyDescent="0.35">
      <c r="XFB1084" s="76">
        <v>0.10920000000000001</v>
      </c>
    </row>
    <row r="1085" spans="16382:16382" x14ac:dyDescent="0.35">
      <c r="XFB1085" s="76">
        <v>0.10929999999999999</v>
      </c>
    </row>
    <row r="1086" spans="16382:16382" x14ac:dyDescent="0.35">
      <c r="XFB1086" s="76">
        <v>0.1094</v>
      </c>
    </row>
    <row r="1087" spans="16382:16382" x14ac:dyDescent="0.35">
      <c r="XFB1087" s="76">
        <v>0.1095</v>
      </c>
    </row>
    <row r="1088" spans="16382:16382" x14ac:dyDescent="0.35">
      <c r="XFB1088" s="76">
        <v>0.1096</v>
      </c>
    </row>
    <row r="1089" spans="16382:16382" x14ac:dyDescent="0.35">
      <c r="XFB1089" s="76">
        <v>0.10970000000000001</v>
      </c>
    </row>
    <row r="1090" spans="16382:16382" x14ac:dyDescent="0.35">
      <c r="XFB1090" s="76">
        <v>0.10979999999999999</v>
      </c>
    </row>
    <row r="1091" spans="16382:16382" x14ac:dyDescent="0.35">
      <c r="XFB1091" s="76">
        <v>0.1099</v>
      </c>
    </row>
    <row r="1092" spans="16382:16382" x14ac:dyDescent="0.35">
      <c r="XFB1092" s="76">
        <v>0.11</v>
      </c>
    </row>
    <row r="1093" spans="16382:16382" x14ac:dyDescent="0.35">
      <c r="XFB1093" s="76">
        <v>0.1101</v>
      </c>
    </row>
    <row r="1094" spans="16382:16382" x14ac:dyDescent="0.35">
      <c r="XFB1094" s="76">
        <v>0.11020000000000001</v>
      </c>
    </row>
    <row r="1095" spans="16382:16382" x14ac:dyDescent="0.35">
      <c r="XFB1095" s="76">
        <v>0.1103</v>
      </c>
    </row>
    <row r="1096" spans="16382:16382" x14ac:dyDescent="0.35">
      <c r="XFB1096" s="76">
        <v>0.1104</v>
      </c>
    </row>
    <row r="1097" spans="16382:16382" x14ac:dyDescent="0.35">
      <c r="XFB1097" s="76">
        <v>0.1105</v>
      </c>
    </row>
    <row r="1098" spans="16382:16382" x14ac:dyDescent="0.35">
      <c r="XFB1098" s="76">
        <v>0.1106</v>
      </c>
    </row>
    <row r="1099" spans="16382:16382" x14ac:dyDescent="0.35">
      <c r="XFB1099" s="76">
        <v>0.11070000000000001</v>
      </c>
    </row>
    <row r="1100" spans="16382:16382" x14ac:dyDescent="0.35">
      <c r="XFB1100" s="76">
        <v>0.1108</v>
      </c>
    </row>
    <row r="1101" spans="16382:16382" x14ac:dyDescent="0.35">
      <c r="XFB1101" s="76">
        <v>0.1109</v>
      </c>
    </row>
    <row r="1102" spans="16382:16382" x14ac:dyDescent="0.35">
      <c r="XFB1102" s="76">
        <v>0.111</v>
      </c>
    </row>
    <row r="1103" spans="16382:16382" x14ac:dyDescent="0.35">
      <c r="XFB1103" s="76">
        <v>0.1111</v>
      </c>
    </row>
    <row r="1104" spans="16382:16382" x14ac:dyDescent="0.35">
      <c r="XFB1104" s="76">
        <v>0.11119999999999999</v>
      </c>
    </row>
    <row r="1105" spans="16382:16382" x14ac:dyDescent="0.35">
      <c r="XFB1105" s="76">
        <v>0.1113</v>
      </c>
    </row>
    <row r="1106" spans="16382:16382" x14ac:dyDescent="0.35">
      <c r="XFB1106" s="76">
        <v>0.1114</v>
      </c>
    </row>
    <row r="1107" spans="16382:16382" x14ac:dyDescent="0.35">
      <c r="XFB1107" s="76">
        <v>0.1115</v>
      </c>
    </row>
    <row r="1108" spans="16382:16382" x14ac:dyDescent="0.35">
      <c r="XFB1108" s="76">
        <v>0.1116</v>
      </c>
    </row>
    <row r="1109" spans="16382:16382" x14ac:dyDescent="0.35">
      <c r="XFB1109" s="76">
        <v>0.11169999999999999</v>
      </c>
    </row>
    <row r="1110" spans="16382:16382" x14ac:dyDescent="0.35">
      <c r="XFB1110" s="76">
        <v>0.1118</v>
      </c>
    </row>
    <row r="1111" spans="16382:16382" x14ac:dyDescent="0.35">
      <c r="XFB1111" s="76">
        <v>0.1119</v>
      </c>
    </row>
    <row r="1112" spans="16382:16382" x14ac:dyDescent="0.35">
      <c r="XFB1112" s="76">
        <v>0.112</v>
      </c>
    </row>
    <row r="1113" spans="16382:16382" x14ac:dyDescent="0.35">
      <c r="XFB1113" s="76">
        <v>0.11210000000000001</v>
      </c>
    </row>
    <row r="1114" spans="16382:16382" x14ac:dyDescent="0.35">
      <c r="XFB1114" s="76">
        <v>0.11219999999999999</v>
      </c>
    </row>
    <row r="1115" spans="16382:16382" x14ac:dyDescent="0.35">
      <c r="XFB1115" s="76">
        <v>0.1123</v>
      </c>
    </row>
    <row r="1116" spans="16382:16382" x14ac:dyDescent="0.35">
      <c r="XFB1116" s="76">
        <v>0.1124</v>
      </c>
    </row>
    <row r="1117" spans="16382:16382" x14ac:dyDescent="0.35">
      <c r="XFB1117" s="76">
        <v>0.1125</v>
      </c>
    </row>
    <row r="1118" spans="16382:16382" x14ac:dyDescent="0.35">
      <c r="XFB1118" s="76">
        <v>0.11260000000000001</v>
      </c>
    </row>
    <row r="1119" spans="16382:16382" x14ac:dyDescent="0.35">
      <c r="XFB1119" s="76">
        <v>0.11269999999999999</v>
      </c>
    </row>
    <row r="1120" spans="16382:16382" x14ac:dyDescent="0.35">
      <c r="XFB1120" s="76">
        <v>0.1128</v>
      </c>
    </row>
    <row r="1121" spans="16382:16382" x14ac:dyDescent="0.35">
      <c r="XFB1121" s="76">
        <v>0.1129</v>
      </c>
    </row>
    <row r="1122" spans="16382:16382" x14ac:dyDescent="0.35">
      <c r="XFB1122" s="76">
        <v>0.113</v>
      </c>
    </row>
    <row r="1123" spans="16382:16382" x14ac:dyDescent="0.35">
      <c r="XFB1123" s="76">
        <v>0.11310000000000001</v>
      </c>
    </row>
    <row r="1124" spans="16382:16382" x14ac:dyDescent="0.35">
      <c r="XFB1124" s="76">
        <v>0.1132</v>
      </c>
    </row>
    <row r="1125" spans="16382:16382" x14ac:dyDescent="0.35">
      <c r="XFB1125" s="76">
        <v>0.1133</v>
      </c>
    </row>
    <row r="1126" spans="16382:16382" x14ac:dyDescent="0.35">
      <c r="XFB1126" s="76">
        <v>0.1134</v>
      </c>
    </row>
    <row r="1127" spans="16382:16382" x14ac:dyDescent="0.35">
      <c r="XFB1127" s="76">
        <v>0.1135</v>
      </c>
    </row>
    <row r="1128" spans="16382:16382" x14ac:dyDescent="0.35">
      <c r="XFB1128" s="76">
        <v>0.11360000000000001</v>
      </c>
    </row>
    <row r="1129" spans="16382:16382" x14ac:dyDescent="0.35">
      <c r="XFB1129" s="76">
        <v>0.1137</v>
      </c>
    </row>
    <row r="1130" spans="16382:16382" x14ac:dyDescent="0.35">
      <c r="XFB1130" s="76">
        <v>0.1138</v>
      </c>
    </row>
    <row r="1131" spans="16382:16382" x14ac:dyDescent="0.35">
      <c r="XFB1131" s="76">
        <v>0.1139</v>
      </c>
    </row>
    <row r="1132" spans="16382:16382" x14ac:dyDescent="0.35">
      <c r="XFB1132" s="76">
        <v>0.114</v>
      </c>
    </row>
    <row r="1133" spans="16382:16382" x14ac:dyDescent="0.35">
      <c r="XFB1133" s="76">
        <v>0.11409999999999999</v>
      </c>
    </row>
    <row r="1134" spans="16382:16382" x14ac:dyDescent="0.35">
      <c r="XFB1134" s="76">
        <v>0.1142</v>
      </c>
    </row>
    <row r="1135" spans="16382:16382" x14ac:dyDescent="0.35">
      <c r="XFB1135" s="76">
        <v>0.1143</v>
      </c>
    </row>
    <row r="1136" spans="16382:16382" x14ac:dyDescent="0.35">
      <c r="XFB1136" s="76">
        <v>0.1144</v>
      </c>
    </row>
    <row r="1137" spans="16382:16382" x14ac:dyDescent="0.35">
      <c r="XFB1137" s="76">
        <v>0.1145</v>
      </c>
    </row>
    <row r="1138" spans="16382:16382" x14ac:dyDescent="0.35">
      <c r="XFB1138" s="76">
        <v>0.11459999999999999</v>
      </c>
    </row>
    <row r="1139" spans="16382:16382" x14ac:dyDescent="0.35">
      <c r="XFB1139" s="76">
        <v>0.1147</v>
      </c>
    </row>
    <row r="1140" spans="16382:16382" x14ac:dyDescent="0.35">
      <c r="XFB1140" s="76">
        <v>0.1148</v>
      </c>
    </row>
    <row r="1141" spans="16382:16382" x14ac:dyDescent="0.35">
      <c r="XFB1141" s="76">
        <v>0.1149</v>
      </c>
    </row>
    <row r="1142" spans="16382:16382" x14ac:dyDescent="0.35">
      <c r="XFB1142" s="76">
        <v>0.115</v>
      </c>
    </row>
    <row r="1143" spans="16382:16382" x14ac:dyDescent="0.35">
      <c r="XFB1143" s="76">
        <v>0.11509999999999999</v>
      </c>
    </row>
    <row r="1144" spans="16382:16382" x14ac:dyDescent="0.35">
      <c r="XFB1144" s="76">
        <v>0.1152</v>
      </c>
    </row>
    <row r="1145" spans="16382:16382" x14ac:dyDescent="0.35">
      <c r="XFB1145" s="76">
        <v>0.1153</v>
      </c>
    </row>
    <row r="1146" spans="16382:16382" x14ac:dyDescent="0.35">
      <c r="XFB1146" s="76">
        <v>0.1154</v>
      </c>
    </row>
    <row r="1147" spans="16382:16382" x14ac:dyDescent="0.35">
      <c r="XFB1147" s="76">
        <v>0.11550000000000001</v>
      </c>
    </row>
    <row r="1148" spans="16382:16382" x14ac:dyDescent="0.35">
      <c r="XFB1148" s="76">
        <v>0.11559999999999999</v>
      </c>
    </row>
    <row r="1149" spans="16382:16382" x14ac:dyDescent="0.35">
      <c r="XFB1149" s="76">
        <v>0.1157</v>
      </c>
    </row>
    <row r="1150" spans="16382:16382" x14ac:dyDescent="0.35">
      <c r="XFB1150" s="76">
        <v>0.1158</v>
      </c>
    </row>
    <row r="1151" spans="16382:16382" x14ac:dyDescent="0.35">
      <c r="XFB1151" s="76">
        <v>0.1159</v>
      </c>
    </row>
    <row r="1152" spans="16382:16382" x14ac:dyDescent="0.35">
      <c r="XFB1152" s="76">
        <v>0.11600000000000001</v>
      </c>
    </row>
    <row r="1153" spans="16382:16382" x14ac:dyDescent="0.35">
      <c r="XFB1153" s="76">
        <v>0.11609999999999999</v>
      </c>
    </row>
    <row r="1154" spans="16382:16382" x14ac:dyDescent="0.35">
      <c r="XFB1154" s="76">
        <v>0.1162</v>
      </c>
    </row>
    <row r="1155" spans="16382:16382" x14ac:dyDescent="0.35">
      <c r="XFB1155" s="76">
        <v>0.1163</v>
      </c>
    </row>
    <row r="1156" spans="16382:16382" x14ac:dyDescent="0.35">
      <c r="XFB1156" s="76">
        <v>0.1164</v>
      </c>
    </row>
    <row r="1157" spans="16382:16382" x14ac:dyDescent="0.35">
      <c r="XFB1157" s="76">
        <v>0.11650000000000001</v>
      </c>
    </row>
    <row r="1158" spans="16382:16382" x14ac:dyDescent="0.35">
      <c r="XFB1158" s="76">
        <v>0.1166</v>
      </c>
    </row>
    <row r="1159" spans="16382:16382" x14ac:dyDescent="0.35">
      <c r="XFB1159" s="76">
        <v>0.1167</v>
      </c>
    </row>
    <row r="1160" spans="16382:16382" x14ac:dyDescent="0.35">
      <c r="XFB1160" s="76">
        <v>0.1168</v>
      </c>
    </row>
    <row r="1161" spans="16382:16382" x14ac:dyDescent="0.35">
      <c r="XFB1161" s="76">
        <v>0.1169</v>
      </c>
    </row>
    <row r="1162" spans="16382:16382" x14ac:dyDescent="0.35">
      <c r="XFB1162" s="76">
        <v>0.11700000000000001</v>
      </c>
    </row>
    <row r="1163" spans="16382:16382" x14ac:dyDescent="0.35">
      <c r="XFB1163" s="76">
        <v>0.1171</v>
      </c>
    </row>
    <row r="1164" spans="16382:16382" x14ac:dyDescent="0.35">
      <c r="XFB1164" s="76">
        <v>0.1172</v>
      </c>
    </row>
    <row r="1165" spans="16382:16382" x14ac:dyDescent="0.35">
      <c r="XFB1165" s="76">
        <v>0.1173</v>
      </c>
    </row>
    <row r="1166" spans="16382:16382" x14ac:dyDescent="0.35">
      <c r="XFB1166" s="76">
        <v>0.1174</v>
      </c>
    </row>
    <row r="1167" spans="16382:16382" x14ac:dyDescent="0.35">
      <c r="XFB1167" s="76">
        <v>0.11749999999999999</v>
      </c>
    </row>
    <row r="1168" spans="16382:16382" x14ac:dyDescent="0.35">
      <c r="XFB1168" s="76">
        <v>0.1176</v>
      </c>
    </row>
    <row r="1169" spans="16382:16382" x14ac:dyDescent="0.35">
      <c r="XFB1169" s="76">
        <v>0.1177</v>
      </c>
    </row>
    <row r="1170" spans="16382:16382" x14ac:dyDescent="0.35">
      <c r="XFB1170" s="76">
        <v>0.1178</v>
      </c>
    </row>
    <row r="1171" spans="16382:16382" x14ac:dyDescent="0.35">
      <c r="XFB1171" s="76">
        <v>0.1179</v>
      </c>
    </row>
    <row r="1172" spans="16382:16382" x14ac:dyDescent="0.35">
      <c r="XFB1172" s="76">
        <v>0.11799999999999999</v>
      </c>
    </row>
    <row r="1173" spans="16382:16382" x14ac:dyDescent="0.35">
      <c r="XFB1173" s="76">
        <v>0.1181</v>
      </c>
    </row>
    <row r="1174" spans="16382:16382" x14ac:dyDescent="0.35">
      <c r="XFB1174" s="76">
        <v>0.1182</v>
      </c>
    </row>
    <row r="1175" spans="16382:16382" x14ac:dyDescent="0.35">
      <c r="XFB1175" s="76">
        <v>0.1183</v>
      </c>
    </row>
    <row r="1176" spans="16382:16382" x14ac:dyDescent="0.35">
      <c r="XFB1176" s="76">
        <v>0.11840000000000001</v>
      </c>
    </row>
    <row r="1177" spans="16382:16382" x14ac:dyDescent="0.35">
      <c r="XFB1177" s="76">
        <v>0.11849999999999999</v>
      </c>
    </row>
    <row r="1178" spans="16382:16382" x14ac:dyDescent="0.35">
      <c r="XFB1178" s="76">
        <v>0.1186</v>
      </c>
    </row>
    <row r="1179" spans="16382:16382" x14ac:dyDescent="0.35">
      <c r="XFB1179" s="76">
        <v>0.1187</v>
      </c>
    </row>
    <row r="1180" spans="16382:16382" x14ac:dyDescent="0.35">
      <c r="XFB1180" s="76">
        <v>0.1188</v>
      </c>
    </row>
    <row r="1181" spans="16382:16382" x14ac:dyDescent="0.35">
      <c r="XFB1181" s="76">
        <v>0.11890000000000001</v>
      </c>
    </row>
    <row r="1182" spans="16382:16382" x14ac:dyDescent="0.35">
      <c r="XFB1182" s="76">
        <v>0.11899999999999999</v>
      </c>
    </row>
    <row r="1183" spans="16382:16382" x14ac:dyDescent="0.35">
      <c r="XFB1183" s="76">
        <v>0.1191</v>
      </c>
    </row>
    <row r="1184" spans="16382:16382" x14ac:dyDescent="0.35">
      <c r="XFB1184" s="76">
        <v>0.1192</v>
      </c>
    </row>
    <row r="1185" spans="16382:16382" x14ac:dyDescent="0.35">
      <c r="XFB1185" s="76">
        <v>0.1193</v>
      </c>
    </row>
    <row r="1186" spans="16382:16382" x14ac:dyDescent="0.35">
      <c r="XFB1186" s="76">
        <v>0.11940000000000001</v>
      </c>
    </row>
    <row r="1187" spans="16382:16382" x14ac:dyDescent="0.35">
      <c r="XFB1187" s="76">
        <v>0.1195</v>
      </c>
    </row>
    <row r="1188" spans="16382:16382" x14ac:dyDescent="0.35">
      <c r="XFB1188" s="76">
        <v>0.1196</v>
      </c>
    </row>
    <row r="1189" spans="16382:16382" x14ac:dyDescent="0.35">
      <c r="XFB1189" s="76">
        <v>0.1197</v>
      </c>
    </row>
    <row r="1190" spans="16382:16382" x14ac:dyDescent="0.35">
      <c r="XFB1190" s="76">
        <v>0.1198</v>
      </c>
    </row>
    <row r="1191" spans="16382:16382" x14ac:dyDescent="0.35">
      <c r="XFB1191" s="76">
        <v>0.11990000000000001</v>
      </c>
    </row>
    <row r="1192" spans="16382:16382" x14ac:dyDescent="0.35">
      <c r="XFB1192" s="76">
        <v>0.12</v>
      </c>
    </row>
    <row r="1193" spans="16382:16382" x14ac:dyDescent="0.35">
      <c r="XFB1193" s="76">
        <v>0.1201</v>
      </c>
    </row>
    <row r="1194" spans="16382:16382" x14ac:dyDescent="0.35">
      <c r="XFB1194" s="76">
        <v>0.1202</v>
      </c>
    </row>
    <row r="1195" spans="16382:16382" x14ac:dyDescent="0.35">
      <c r="XFB1195" s="76">
        <v>0.1203</v>
      </c>
    </row>
    <row r="1196" spans="16382:16382" x14ac:dyDescent="0.35">
      <c r="XFB1196" s="76">
        <v>0.12039999999999999</v>
      </c>
    </row>
    <row r="1197" spans="16382:16382" x14ac:dyDescent="0.35">
      <c r="XFB1197" s="76">
        <v>0.1205</v>
      </c>
    </row>
    <row r="1198" spans="16382:16382" x14ac:dyDescent="0.35">
      <c r="XFB1198" s="76">
        <v>0.1206</v>
      </c>
    </row>
    <row r="1199" spans="16382:16382" x14ac:dyDescent="0.35">
      <c r="XFB1199" s="76">
        <v>0.1207</v>
      </c>
    </row>
    <row r="1200" spans="16382:16382" x14ac:dyDescent="0.35">
      <c r="XFB1200" s="76">
        <v>0.1208</v>
      </c>
    </row>
    <row r="1201" spans="16382:16382" x14ac:dyDescent="0.35">
      <c r="XFB1201" s="76">
        <v>0.12089999999999999</v>
      </c>
    </row>
    <row r="1202" spans="16382:16382" x14ac:dyDescent="0.35">
      <c r="XFB1202" s="76">
        <v>0.121</v>
      </c>
    </row>
    <row r="1203" spans="16382:16382" x14ac:dyDescent="0.35">
      <c r="XFB1203" s="76">
        <v>0.1211</v>
      </c>
    </row>
    <row r="1204" spans="16382:16382" x14ac:dyDescent="0.35">
      <c r="XFB1204" s="76">
        <v>0.1212</v>
      </c>
    </row>
    <row r="1205" spans="16382:16382" x14ac:dyDescent="0.35">
      <c r="XFB1205" s="76">
        <v>0.12130000000000001</v>
      </c>
    </row>
    <row r="1206" spans="16382:16382" x14ac:dyDescent="0.35">
      <c r="XFB1206" s="76">
        <v>0.12139999999999999</v>
      </c>
    </row>
    <row r="1207" spans="16382:16382" x14ac:dyDescent="0.35">
      <c r="XFB1207" s="76">
        <v>0.1215</v>
      </c>
    </row>
    <row r="1208" spans="16382:16382" x14ac:dyDescent="0.35">
      <c r="XFB1208" s="76">
        <v>0.1216</v>
      </c>
    </row>
    <row r="1209" spans="16382:16382" x14ac:dyDescent="0.35">
      <c r="XFB1209" s="76">
        <v>0.1217</v>
      </c>
    </row>
    <row r="1210" spans="16382:16382" x14ac:dyDescent="0.35">
      <c r="XFB1210" s="76">
        <v>0.12180000000000001</v>
      </c>
    </row>
    <row r="1211" spans="16382:16382" x14ac:dyDescent="0.35">
      <c r="XFB1211" s="76">
        <v>0.12189999999999999</v>
      </c>
    </row>
    <row r="1212" spans="16382:16382" x14ac:dyDescent="0.35">
      <c r="XFB1212" s="76">
        <v>0.122</v>
      </c>
    </row>
    <row r="1213" spans="16382:16382" x14ac:dyDescent="0.35">
      <c r="XFB1213" s="76">
        <v>0.1221</v>
      </c>
    </row>
    <row r="1214" spans="16382:16382" x14ac:dyDescent="0.35">
      <c r="XFB1214" s="76">
        <v>0.1222</v>
      </c>
    </row>
    <row r="1215" spans="16382:16382" x14ac:dyDescent="0.35">
      <c r="XFB1215" s="76">
        <v>0.12230000000000001</v>
      </c>
    </row>
    <row r="1216" spans="16382:16382" x14ac:dyDescent="0.35">
      <c r="XFB1216" s="76">
        <v>0.12239999999999999</v>
      </c>
    </row>
    <row r="1217" spans="16382:16382" x14ac:dyDescent="0.35">
      <c r="XFB1217" s="76">
        <v>0.1225</v>
      </c>
    </row>
    <row r="1218" spans="16382:16382" x14ac:dyDescent="0.35">
      <c r="XFB1218" s="76">
        <v>0.1226</v>
      </c>
    </row>
    <row r="1219" spans="16382:16382" x14ac:dyDescent="0.35">
      <c r="XFB1219" s="76">
        <v>0.1227</v>
      </c>
    </row>
    <row r="1220" spans="16382:16382" x14ac:dyDescent="0.35">
      <c r="XFB1220" s="76">
        <v>0.12280000000000001</v>
      </c>
    </row>
    <row r="1221" spans="16382:16382" x14ac:dyDescent="0.35">
      <c r="XFB1221" s="76">
        <v>0.1229</v>
      </c>
    </row>
    <row r="1222" spans="16382:16382" x14ac:dyDescent="0.35">
      <c r="XFB1222" s="76">
        <v>0.123</v>
      </c>
    </row>
    <row r="1223" spans="16382:16382" x14ac:dyDescent="0.35">
      <c r="XFB1223" s="76">
        <v>0.1231</v>
      </c>
    </row>
    <row r="1224" spans="16382:16382" x14ac:dyDescent="0.35">
      <c r="XFB1224" s="76">
        <v>0.1232</v>
      </c>
    </row>
    <row r="1225" spans="16382:16382" x14ac:dyDescent="0.35">
      <c r="XFB1225" s="76">
        <v>0.12330000000000001</v>
      </c>
    </row>
    <row r="1226" spans="16382:16382" x14ac:dyDescent="0.35">
      <c r="XFB1226" s="76">
        <v>0.1234</v>
      </c>
    </row>
    <row r="1227" spans="16382:16382" x14ac:dyDescent="0.35">
      <c r="XFB1227" s="76">
        <v>0.1235</v>
      </c>
    </row>
    <row r="1228" spans="16382:16382" x14ac:dyDescent="0.35">
      <c r="XFB1228" s="76">
        <v>0.1236</v>
      </c>
    </row>
    <row r="1229" spans="16382:16382" x14ac:dyDescent="0.35">
      <c r="XFB1229" s="76">
        <v>0.1237</v>
      </c>
    </row>
    <row r="1230" spans="16382:16382" x14ac:dyDescent="0.35">
      <c r="XFB1230" s="76">
        <v>0.12379999999999999</v>
      </c>
    </row>
    <row r="1231" spans="16382:16382" x14ac:dyDescent="0.35">
      <c r="XFB1231" s="76">
        <v>0.1239</v>
      </c>
    </row>
    <row r="1232" spans="16382:16382" x14ac:dyDescent="0.35">
      <c r="XFB1232" s="76">
        <v>0.124</v>
      </c>
    </row>
    <row r="1233" spans="16382:16382" x14ac:dyDescent="0.35">
      <c r="XFB1233" s="76">
        <v>0.1241</v>
      </c>
    </row>
    <row r="1234" spans="16382:16382" x14ac:dyDescent="0.35">
      <c r="XFB1234" s="76">
        <v>0.1242</v>
      </c>
    </row>
    <row r="1235" spans="16382:16382" x14ac:dyDescent="0.35">
      <c r="XFB1235" s="76">
        <v>0.12429999999999999</v>
      </c>
    </row>
    <row r="1236" spans="16382:16382" x14ac:dyDescent="0.35">
      <c r="XFB1236" s="76">
        <v>0.1244</v>
      </c>
    </row>
    <row r="1237" spans="16382:16382" x14ac:dyDescent="0.35">
      <c r="XFB1237" s="76">
        <v>0.1245</v>
      </c>
    </row>
    <row r="1238" spans="16382:16382" x14ac:dyDescent="0.35">
      <c r="XFB1238" s="76">
        <v>0.1246</v>
      </c>
    </row>
    <row r="1239" spans="16382:16382" x14ac:dyDescent="0.35">
      <c r="XFB1239" s="76">
        <v>0.12470000000000001</v>
      </c>
    </row>
    <row r="1240" spans="16382:16382" x14ac:dyDescent="0.35">
      <c r="XFB1240" s="76">
        <v>0.12479999999999999</v>
      </c>
    </row>
    <row r="1241" spans="16382:16382" x14ac:dyDescent="0.35">
      <c r="XFB1241" s="76">
        <v>0.1249</v>
      </c>
    </row>
    <row r="1242" spans="16382:16382" x14ac:dyDescent="0.35">
      <c r="XFB1242" s="76">
        <v>0.125</v>
      </c>
    </row>
    <row r="1243" spans="16382:16382" x14ac:dyDescent="0.35">
      <c r="XFB1243" s="76">
        <v>0.12509999999999999</v>
      </c>
    </row>
    <row r="1244" spans="16382:16382" x14ac:dyDescent="0.35">
      <c r="XFB1244" s="76">
        <v>0.12520000000000001</v>
      </c>
    </row>
    <row r="1245" spans="16382:16382" x14ac:dyDescent="0.35">
      <c r="XFB1245" s="76">
        <v>0.12529999999999999</v>
      </c>
    </row>
    <row r="1246" spans="16382:16382" x14ac:dyDescent="0.35">
      <c r="XFB1246" s="76">
        <v>0.12540000000000001</v>
      </c>
    </row>
    <row r="1247" spans="16382:16382" x14ac:dyDescent="0.35">
      <c r="XFB1247" s="76">
        <v>0.1255</v>
      </c>
    </row>
    <row r="1248" spans="16382:16382" x14ac:dyDescent="0.35">
      <c r="XFB1248" s="76">
        <v>0.12559999999999999</v>
      </c>
    </row>
    <row r="1249" spans="16382:16382" x14ac:dyDescent="0.35">
      <c r="XFB1249" s="76">
        <v>0.12570000000000001</v>
      </c>
    </row>
    <row r="1250" spans="16382:16382" x14ac:dyDescent="0.35">
      <c r="XFB1250" s="76">
        <v>0.1258</v>
      </c>
    </row>
    <row r="1251" spans="16382:16382" x14ac:dyDescent="0.35">
      <c r="XFB1251" s="76">
        <v>0.12590000000000001</v>
      </c>
    </row>
    <row r="1252" spans="16382:16382" x14ac:dyDescent="0.35">
      <c r="XFB1252" s="76">
        <v>0.126</v>
      </c>
    </row>
    <row r="1253" spans="16382:16382" x14ac:dyDescent="0.35">
      <c r="XFB1253" s="76">
        <v>0.12609999999999999</v>
      </c>
    </row>
    <row r="1254" spans="16382:16382" x14ac:dyDescent="0.35">
      <c r="XFB1254" s="76">
        <v>0.12620000000000001</v>
      </c>
    </row>
    <row r="1255" spans="16382:16382" x14ac:dyDescent="0.35">
      <c r="XFB1255" s="76">
        <v>0.1263</v>
      </c>
    </row>
    <row r="1256" spans="16382:16382" x14ac:dyDescent="0.35">
      <c r="XFB1256" s="76">
        <v>0.12640000000000001</v>
      </c>
    </row>
    <row r="1257" spans="16382:16382" x14ac:dyDescent="0.35">
      <c r="XFB1257" s="76">
        <v>0.1265</v>
      </c>
    </row>
    <row r="1258" spans="16382:16382" x14ac:dyDescent="0.35">
      <c r="XFB1258" s="76">
        <v>0.12659999999999999</v>
      </c>
    </row>
    <row r="1259" spans="16382:16382" x14ac:dyDescent="0.35">
      <c r="XFB1259" s="76">
        <v>0.12670000000000001</v>
      </c>
    </row>
    <row r="1260" spans="16382:16382" x14ac:dyDescent="0.35">
      <c r="XFB1260" s="76">
        <v>0.1268</v>
      </c>
    </row>
    <row r="1261" spans="16382:16382" x14ac:dyDescent="0.35">
      <c r="XFB1261" s="76">
        <v>0.12690000000000001</v>
      </c>
    </row>
    <row r="1262" spans="16382:16382" x14ac:dyDescent="0.35">
      <c r="XFB1262" s="76">
        <v>0.127</v>
      </c>
    </row>
    <row r="1263" spans="16382:16382" x14ac:dyDescent="0.35">
      <c r="XFB1263" s="76">
        <v>0.12709999999999999</v>
      </c>
    </row>
    <row r="1264" spans="16382:16382" x14ac:dyDescent="0.35">
      <c r="XFB1264" s="76">
        <v>0.12720000000000001</v>
      </c>
    </row>
    <row r="1265" spans="16382:16382" x14ac:dyDescent="0.35">
      <c r="XFB1265" s="76">
        <v>0.1273</v>
      </c>
    </row>
    <row r="1266" spans="16382:16382" x14ac:dyDescent="0.35">
      <c r="XFB1266" s="76">
        <v>0.12740000000000001</v>
      </c>
    </row>
    <row r="1267" spans="16382:16382" x14ac:dyDescent="0.35">
      <c r="XFB1267" s="76">
        <v>0.1275</v>
      </c>
    </row>
    <row r="1268" spans="16382:16382" x14ac:dyDescent="0.35">
      <c r="XFB1268" s="76">
        <v>0.12759999999999999</v>
      </c>
    </row>
    <row r="1269" spans="16382:16382" x14ac:dyDescent="0.35">
      <c r="XFB1269" s="76">
        <v>0.12770000000000001</v>
      </c>
    </row>
    <row r="1270" spans="16382:16382" x14ac:dyDescent="0.35">
      <c r="XFB1270" s="76">
        <v>0.1278</v>
      </c>
    </row>
    <row r="1271" spans="16382:16382" x14ac:dyDescent="0.35">
      <c r="XFB1271" s="76">
        <v>0.12790000000000001</v>
      </c>
    </row>
    <row r="1272" spans="16382:16382" x14ac:dyDescent="0.35">
      <c r="XFB1272" s="76">
        <v>0.128</v>
      </c>
    </row>
    <row r="1273" spans="16382:16382" x14ac:dyDescent="0.35">
      <c r="XFB1273" s="76">
        <v>0.12809999999999999</v>
      </c>
    </row>
    <row r="1274" spans="16382:16382" x14ac:dyDescent="0.35">
      <c r="XFB1274" s="76">
        <v>0.12820000000000001</v>
      </c>
    </row>
    <row r="1275" spans="16382:16382" x14ac:dyDescent="0.35">
      <c r="XFB1275" s="76">
        <v>0.1283</v>
      </c>
    </row>
    <row r="1276" spans="16382:16382" x14ac:dyDescent="0.35">
      <c r="XFB1276" s="76">
        <v>0.12839999999999999</v>
      </c>
    </row>
    <row r="1277" spans="16382:16382" x14ac:dyDescent="0.35">
      <c r="XFB1277" s="76">
        <v>0.1285</v>
      </c>
    </row>
    <row r="1278" spans="16382:16382" x14ac:dyDescent="0.35">
      <c r="XFB1278" s="76">
        <v>0.12859999999999999</v>
      </c>
    </row>
    <row r="1279" spans="16382:16382" x14ac:dyDescent="0.35">
      <c r="XFB1279" s="76">
        <v>0.12870000000000001</v>
      </c>
    </row>
    <row r="1280" spans="16382:16382" x14ac:dyDescent="0.35">
      <c r="XFB1280" s="76">
        <v>0.1288</v>
      </c>
    </row>
    <row r="1281" spans="16382:16382" x14ac:dyDescent="0.35">
      <c r="XFB1281" s="76">
        <v>0.12889999999999999</v>
      </c>
    </row>
    <row r="1282" spans="16382:16382" x14ac:dyDescent="0.35">
      <c r="XFB1282" s="76">
        <v>0.129</v>
      </c>
    </row>
    <row r="1283" spans="16382:16382" x14ac:dyDescent="0.35">
      <c r="XFB1283" s="76">
        <v>0.12909999999999999</v>
      </c>
    </row>
    <row r="1284" spans="16382:16382" x14ac:dyDescent="0.35">
      <c r="XFB1284" s="76">
        <v>0.12920000000000001</v>
      </c>
    </row>
    <row r="1285" spans="16382:16382" x14ac:dyDescent="0.35">
      <c r="XFB1285" s="76">
        <v>0.1293</v>
      </c>
    </row>
    <row r="1286" spans="16382:16382" x14ac:dyDescent="0.35">
      <c r="XFB1286" s="76">
        <v>0.12939999999999999</v>
      </c>
    </row>
    <row r="1287" spans="16382:16382" x14ac:dyDescent="0.35">
      <c r="XFB1287" s="76">
        <v>0.1295</v>
      </c>
    </row>
    <row r="1288" spans="16382:16382" x14ac:dyDescent="0.35">
      <c r="XFB1288" s="76">
        <v>0.12959999999999999</v>
      </c>
    </row>
    <row r="1289" spans="16382:16382" x14ac:dyDescent="0.35">
      <c r="XFB1289" s="76">
        <v>0.12970000000000001</v>
      </c>
    </row>
    <row r="1290" spans="16382:16382" x14ac:dyDescent="0.35">
      <c r="XFB1290" s="76">
        <v>0.1298</v>
      </c>
    </row>
    <row r="1291" spans="16382:16382" x14ac:dyDescent="0.35">
      <c r="XFB1291" s="76">
        <v>0.12989999999999999</v>
      </c>
    </row>
    <row r="1292" spans="16382:16382" x14ac:dyDescent="0.35">
      <c r="XFB1292" s="76">
        <v>0.13</v>
      </c>
    </row>
    <row r="1293" spans="16382:16382" x14ac:dyDescent="0.35">
      <c r="XFB1293" s="76">
        <v>0.13009999999999999</v>
      </c>
    </row>
    <row r="1294" spans="16382:16382" x14ac:dyDescent="0.35">
      <c r="XFB1294" s="76">
        <v>0.13020000000000001</v>
      </c>
    </row>
    <row r="1295" spans="16382:16382" x14ac:dyDescent="0.35">
      <c r="XFB1295" s="76">
        <v>0.1303</v>
      </c>
    </row>
    <row r="1296" spans="16382:16382" x14ac:dyDescent="0.35">
      <c r="XFB1296" s="76">
        <v>0.13039999999999999</v>
      </c>
    </row>
    <row r="1297" spans="16382:16382" x14ac:dyDescent="0.35">
      <c r="XFB1297" s="76">
        <v>0.1305</v>
      </c>
    </row>
    <row r="1298" spans="16382:16382" x14ac:dyDescent="0.35">
      <c r="XFB1298" s="76">
        <v>0.13059999999999999</v>
      </c>
    </row>
    <row r="1299" spans="16382:16382" x14ac:dyDescent="0.35">
      <c r="XFB1299" s="76">
        <v>0.13070000000000001</v>
      </c>
    </row>
    <row r="1300" spans="16382:16382" x14ac:dyDescent="0.35">
      <c r="XFB1300" s="76">
        <v>0.1308</v>
      </c>
    </row>
    <row r="1301" spans="16382:16382" x14ac:dyDescent="0.35">
      <c r="XFB1301" s="76">
        <v>0.13089999999999999</v>
      </c>
    </row>
    <row r="1302" spans="16382:16382" x14ac:dyDescent="0.35">
      <c r="XFB1302" s="76">
        <v>0.13100000000000001</v>
      </c>
    </row>
    <row r="1303" spans="16382:16382" x14ac:dyDescent="0.35">
      <c r="XFB1303" s="76">
        <v>0.13109999999999999</v>
      </c>
    </row>
    <row r="1304" spans="16382:16382" x14ac:dyDescent="0.35">
      <c r="XFB1304" s="76">
        <v>0.13120000000000001</v>
      </c>
    </row>
    <row r="1305" spans="16382:16382" x14ac:dyDescent="0.35">
      <c r="XFB1305" s="76">
        <v>0.1313</v>
      </c>
    </row>
    <row r="1306" spans="16382:16382" x14ac:dyDescent="0.35">
      <c r="XFB1306" s="76">
        <v>0.13139999999999999</v>
      </c>
    </row>
    <row r="1307" spans="16382:16382" x14ac:dyDescent="0.35">
      <c r="XFB1307" s="76">
        <v>0.13150000000000001</v>
      </c>
    </row>
    <row r="1308" spans="16382:16382" x14ac:dyDescent="0.35">
      <c r="XFB1308" s="76">
        <v>0.13159999999999999</v>
      </c>
    </row>
    <row r="1309" spans="16382:16382" x14ac:dyDescent="0.35">
      <c r="XFB1309" s="76">
        <v>0.13170000000000001</v>
      </c>
    </row>
    <row r="1310" spans="16382:16382" x14ac:dyDescent="0.35">
      <c r="XFB1310" s="76">
        <v>0.1318</v>
      </c>
    </row>
    <row r="1311" spans="16382:16382" x14ac:dyDescent="0.35">
      <c r="XFB1311" s="76">
        <v>0.13189999999999999</v>
      </c>
    </row>
    <row r="1312" spans="16382:16382" x14ac:dyDescent="0.35">
      <c r="XFB1312" s="76">
        <v>0.13200000000000001</v>
      </c>
    </row>
    <row r="1313" spans="16382:16382" x14ac:dyDescent="0.35">
      <c r="XFB1313" s="76">
        <v>0.1321</v>
      </c>
    </row>
    <row r="1314" spans="16382:16382" x14ac:dyDescent="0.35">
      <c r="XFB1314" s="76">
        <v>0.13220000000000001</v>
      </c>
    </row>
    <row r="1315" spans="16382:16382" x14ac:dyDescent="0.35">
      <c r="XFB1315" s="76">
        <v>0.1323</v>
      </c>
    </row>
    <row r="1316" spans="16382:16382" x14ac:dyDescent="0.35">
      <c r="XFB1316" s="76">
        <v>0.13239999999999999</v>
      </c>
    </row>
    <row r="1317" spans="16382:16382" x14ac:dyDescent="0.35">
      <c r="XFB1317" s="76">
        <v>0.13250000000000001</v>
      </c>
    </row>
    <row r="1318" spans="16382:16382" x14ac:dyDescent="0.35">
      <c r="XFB1318" s="76">
        <v>0.1326</v>
      </c>
    </row>
    <row r="1319" spans="16382:16382" x14ac:dyDescent="0.35">
      <c r="XFB1319" s="76">
        <v>0.13270000000000001</v>
      </c>
    </row>
    <row r="1320" spans="16382:16382" x14ac:dyDescent="0.35">
      <c r="XFB1320" s="76">
        <v>0.1328</v>
      </c>
    </row>
    <row r="1321" spans="16382:16382" x14ac:dyDescent="0.35">
      <c r="XFB1321" s="76">
        <v>0.13289999999999999</v>
      </c>
    </row>
    <row r="1322" spans="16382:16382" x14ac:dyDescent="0.35">
      <c r="XFB1322" s="76">
        <v>0.13300000000000001</v>
      </c>
    </row>
    <row r="1323" spans="16382:16382" x14ac:dyDescent="0.35">
      <c r="XFB1323" s="76">
        <v>0.1331</v>
      </c>
    </row>
    <row r="1324" spans="16382:16382" x14ac:dyDescent="0.35">
      <c r="XFB1324" s="76">
        <v>0.13320000000000001</v>
      </c>
    </row>
    <row r="1325" spans="16382:16382" x14ac:dyDescent="0.35">
      <c r="XFB1325" s="76">
        <v>0.1333</v>
      </c>
    </row>
    <row r="1326" spans="16382:16382" x14ac:dyDescent="0.35">
      <c r="XFB1326" s="76">
        <v>0.13339999999999999</v>
      </c>
    </row>
    <row r="1327" spans="16382:16382" x14ac:dyDescent="0.35">
      <c r="XFB1327" s="76">
        <v>0.13350000000000001</v>
      </c>
    </row>
    <row r="1328" spans="16382:16382" x14ac:dyDescent="0.35">
      <c r="XFB1328" s="76">
        <v>0.1336</v>
      </c>
    </row>
    <row r="1329" spans="16382:16382" x14ac:dyDescent="0.35">
      <c r="XFB1329" s="76">
        <v>0.13370000000000001</v>
      </c>
    </row>
    <row r="1330" spans="16382:16382" x14ac:dyDescent="0.35">
      <c r="XFB1330" s="76">
        <v>0.1338</v>
      </c>
    </row>
    <row r="1331" spans="16382:16382" x14ac:dyDescent="0.35">
      <c r="XFB1331" s="76">
        <v>0.13389999999999999</v>
      </c>
    </row>
    <row r="1332" spans="16382:16382" x14ac:dyDescent="0.35">
      <c r="XFB1332" s="76">
        <v>0.13400000000000001</v>
      </c>
    </row>
    <row r="1333" spans="16382:16382" x14ac:dyDescent="0.35">
      <c r="XFB1333" s="76">
        <v>0.1341</v>
      </c>
    </row>
    <row r="1334" spans="16382:16382" x14ac:dyDescent="0.35">
      <c r="XFB1334" s="76">
        <v>0.13420000000000001</v>
      </c>
    </row>
    <row r="1335" spans="16382:16382" x14ac:dyDescent="0.35">
      <c r="XFB1335" s="76">
        <v>0.1343</v>
      </c>
    </row>
    <row r="1336" spans="16382:16382" x14ac:dyDescent="0.35">
      <c r="XFB1336" s="76">
        <v>0.13439999999999999</v>
      </c>
    </row>
    <row r="1337" spans="16382:16382" x14ac:dyDescent="0.35">
      <c r="XFB1337" s="76">
        <v>0.13450000000000001</v>
      </c>
    </row>
    <row r="1338" spans="16382:16382" x14ac:dyDescent="0.35">
      <c r="XFB1338" s="76">
        <v>0.1346</v>
      </c>
    </row>
    <row r="1339" spans="16382:16382" x14ac:dyDescent="0.35">
      <c r="XFB1339" s="76">
        <v>0.13469999999999999</v>
      </c>
    </row>
    <row r="1340" spans="16382:16382" x14ac:dyDescent="0.35">
      <c r="XFB1340" s="76">
        <v>0.1348</v>
      </c>
    </row>
    <row r="1341" spans="16382:16382" x14ac:dyDescent="0.35">
      <c r="XFB1341" s="76">
        <v>0.13489999999999999</v>
      </c>
    </row>
    <row r="1342" spans="16382:16382" x14ac:dyDescent="0.35">
      <c r="XFB1342" s="76">
        <v>0.13500000000000001</v>
      </c>
    </row>
    <row r="1343" spans="16382:16382" x14ac:dyDescent="0.35">
      <c r="XFB1343" s="76">
        <v>0.1351</v>
      </c>
    </row>
    <row r="1344" spans="16382:16382" x14ac:dyDescent="0.35">
      <c r="XFB1344" s="76">
        <v>0.13519999999999999</v>
      </c>
    </row>
    <row r="1345" spans="16382:16382" x14ac:dyDescent="0.35">
      <c r="XFB1345" s="76">
        <v>0.1353</v>
      </c>
    </row>
    <row r="1346" spans="16382:16382" x14ac:dyDescent="0.35">
      <c r="XFB1346" s="76">
        <v>0.13539999999999999</v>
      </c>
    </row>
    <row r="1347" spans="16382:16382" x14ac:dyDescent="0.35">
      <c r="XFB1347" s="76">
        <v>0.13550000000000001</v>
      </c>
    </row>
    <row r="1348" spans="16382:16382" x14ac:dyDescent="0.35">
      <c r="XFB1348" s="76">
        <v>0.1356</v>
      </c>
    </row>
    <row r="1349" spans="16382:16382" x14ac:dyDescent="0.35">
      <c r="XFB1349" s="76">
        <v>0.13569999999999999</v>
      </c>
    </row>
    <row r="1350" spans="16382:16382" x14ac:dyDescent="0.35">
      <c r="XFB1350" s="76">
        <v>0.1358</v>
      </c>
    </row>
    <row r="1351" spans="16382:16382" x14ac:dyDescent="0.35">
      <c r="XFB1351" s="76">
        <v>0.13589999999999999</v>
      </c>
    </row>
    <row r="1352" spans="16382:16382" x14ac:dyDescent="0.35">
      <c r="XFB1352" s="76">
        <v>0.13600000000000001</v>
      </c>
    </row>
    <row r="1353" spans="16382:16382" x14ac:dyDescent="0.35">
      <c r="XFB1353" s="76">
        <v>0.1361</v>
      </c>
    </row>
    <row r="1354" spans="16382:16382" x14ac:dyDescent="0.35">
      <c r="XFB1354" s="76">
        <v>0.13619999999999999</v>
      </c>
    </row>
    <row r="1355" spans="16382:16382" x14ac:dyDescent="0.35">
      <c r="XFB1355" s="76">
        <v>0.1363</v>
      </c>
    </row>
    <row r="1356" spans="16382:16382" x14ac:dyDescent="0.35">
      <c r="XFB1356" s="76">
        <v>0.13639999999999999</v>
      </c>
    </row>
    <row r="1357" spans="16382:16382" x14ac:dyDescent="0.35">
      <c r="XFB1357" s="76">
        <v>0.13650000000000001</v>
      </c>
    </row>
    <row r="1358" spans="16382:16382" x14ac:dyDescent="0.35">
      <c r="XFB1358" s="76">
        <v>0.1366</v>
      </c>
    </row>
    <row r="1359" spans="16382:16382" x14ac:dyDescent="0.35">
      <c r="XFB1359" s="76">
        <v>0.13669999999999999</v>
      </c>
    </row>
    <row r="1360" spans="16382:16382" x14ac:dyDescent="0.35">
      <c r="XFB1360" s="76">
        <v>0.1368</v>
      </c>
    </row>
    <row r="1361" spans="16382:16382" x14ac:dyDescent="0.35">
      <c r="XFB1361" s="76">
        <v>0.13689999999999999</v>
      </c>
    </row>
    <row r="1362" spans="16382:16382" x14ac:dyDescent="0.35">
      <c r="XFB1362" s="76">
        <v>0.13700000000000001</v>
      </c>
    </row>
    <row r="1363" spans="16382:16382" x14ac:dyDescent="0.35">
      <c r="XFB1363" s="76">
        <v>0.1371</v>
      </c>
    </row>
    <row r="1364" spans="16382:16382" x14ac:dyDescent="0.35">
      <c r="XFB1364" s="76">
        <v>0.13719999999999999</v>
      </c>
    </row>
    <row r="1365" spans="16382:16382" x14ac:dyDescent="0.35">
      <c r="XFB1365" s="76">
        <v>0.13730000000000001</v>
      </c>
    </row>
    <row r="1366" spans="16382:16382" x14ac:dyDescent="0.35">
      <c r="XFB1366" s="76">
        <v>0.13739999999999999</v>
      </c>
    </row>
    <row r="1367" spans="16382:16382" x14ac:dyDescent="0.35">
      <c r="XFB1367" s="76">
        <v>0.13750000000000001</v>
      </c>
    </row>
    <row r="1368" spans="16382:16382" x14ac:dyDescent="0.35">
      <c r="XFB1368" s="76">
        <v>0.1376</v>
      </c>
    </row>
    <row r="1369" spans="16382:16382" x14ac:dyDescent="0.35">
      <c r="XFB1369" s="76">
        <v>0.13769999999999999</v>
      </c>
    </row>
    <row r="1370" spans="16382:16382" x14ac:dyDescent="0.35">
      <c r="XFB1370" s="76">
        <v>0.13780000000000001</v>
      </c>
    </row>
    <row r="1371" spans="16382:16382" x14ac:dyDescent="0.35">
      <c r="XFB1371" s="76">
        <v>0.13789999999999999</v>
      </c>
    </row>
    <row r="1372" spans="16382:16382" x14ac:dyDescent="0.35">
      <c r="XFB1372" s="76">
        <v>0.13800000000000001</v>
      </c>
    </row>
    <row r="1373" spans="16382:16382" x14ac:dyDescent="0.35">
      <c r="XFB1373" s="76">
        <v>0.1381</v>
      </c>
    </row>
    <row r="1374" spans="16382:16382" x14ac:dyDescent="0.35">
      <c r="XFB1374" s="76">
        <v>0.13819999999999999</v>
      </c>
    </row>
    <row r="1375" spans="16382:16382" x14ac:dyDescent="0.35">
      <c r="XFB1375" s="76">
        <v>0.13830000000000001</v>
      </c>
    </row>
    <row r="1376" spans="16382:16382" x14ac:dyDescent="0.35">
      <c r="XFB1376" s="76">
        <v>0.1384</v>
      </c>
    </row>
    <row r="1377" spans="16382:16382" x14ac:dyDescent="0.35">
      <c r="XFB1377" s="76">
        <v>0.13850000000000001</v>
      </c>
    </row>
    <row r="1378" spans="16382:16382" x14ac:dyDescent="0.35">
      <c r="XFB1378" s="76">
        <v>0.1386</v>
      </c>
    </row>
    <row r="1379" spans="16382:16382" x14ac:dyDescent="0.35">
      <c r="XFB1379" s="76">
        <v>0.13869999999999999</v>
      </c>
    </row>
    <row r="1380" spans="16382:16382" x14ac:dyDescent="0.35">
      <c r="XFB1380" s="76">
        <v>0.13880000000000001</v>
      </c>
    </row>
    <row r="1381" spans="16382:16382" x14ac:dyDescent="0.35">
      <c r="XFB1381" s="76">
        <v>0.1389</v>
      </c>
    </row>
    <row r="1382" spans="16382:16382" x14ac:dyDescent="0.35">
      <c r="XFB1382" s="76">
        <v>0.13900000000000001</v>
      </c>
    </row>
    <row r="1383" spans="16382:16382" x14ac:dyDescent="0.35">
      <c r="XFB1383" s="76">
        <v>0.1391</v>
      </c>
    </row>
    <row r="1384" spans="16382:16382" x14ac:dyDescent="0.35">
      <c r="XFB1384" s="76">
        <v>0.13919999999999999</v>
      </c>
    </row>
    <row r="1385" spans="16382:16382" x14ac:dyDescent="0.35">
      <c r="XFB1385" s="76">
        <v>0.13930000000000001</v>
      </c>
    </row>
    <row r="1386" spans="16382:16382" x14ac:dyDescent="0.35">
      <c r="XFB1386" s="76">
        <v>0.1394</v>
      </c>
    </row>
    <row r="1387" spans="16382:16382" x14ac:dyDescent="0.35">
      <c r="XFB1387" s="76">
        <v>0.13950000000000001</v>
      </c>
    </row>
    <row r="1388" spans="16382:16382" x14ac:dyDescent="0.35">
      <c r="XFB1388" s="76">
        <v>0.1396</v>
      </c>
    </row>
    <row r="1389" spans="16382:16382" x14ac:dyDescent="0.35">
      <c r="XFB1389" s="76">
        <v>0.13969999999999999</v>
      </c>
    </row>
    <row r="1390" spans="16382:16382" x14ac:dyDescent="0.35">
      <c r="XFB1390" s="76">
        <v>0.13980000000000001</v>
      </c>
    </row>
    <row r="1391" spans="16382:16382" x14ac:dyDescent="0.35">
      <c r="XFB1391" s="76">
        <v>0.1399</v>
      </c>
    </row>
    <row r="1392" spans="16382:16382" x14ac:dyDescent="0.35">
      <c r="XFB1392" s="76">
        <v>0.14000000000000001</v>
      </c>
    </row>
    <row r="1393" spans="16382:16382" x14ac:dyDescent="0.35">
      <c r="XFB1393" s="76">
        <v>0.1401</v>
      </c>
    </row>
    <row r="1394" spans="16382:16382" x14ac:dyDescent="0.35">
      <c r="XFB1394" s="76">
        <v>0.14019999999999999</v>
      </c>
    </row>
    <row r="1395" spans="16382:16382" x14ac:dyDescent="0.35">
      <c r="XFB1395" s="76">
        <v>0.14030000000000001</v>
      </c>
    </row>
    <row r="1396" spans="16382:16382" x14ac:dyDescent="0.35">
      <c r="XFB1396" s="76">
        <v>0.1404</v>
      </c>
    </row>
    <row r="1397" spans="16382:16382" x14ac:dyDescent="0.35">
      <c r="XFB1397" s="76">
        <v>0.14050000000000001</v>
      </c>
    </row>
    <row r="1398" spans="16382:16382" x14ac:dyDescent="0.35">
      <c r="XFB1398" s="76">
        <v>0.1406</v>
      </c>
    </row>
    <row r="1399" spans="16382:16382" x14ac:dyDescent="0.35">
      <c r="XFB1399" s="76">
        <v>0.14069999999999999</v>
      </c>
    </row>
    <row r="1400" spans="16382:16382" x14ac:dyDescent="0.35">
      <c r="XFB1400" s="76">
        <v>0.14080000000000001</v>
      </c>
    </row>
    <row r="1401" spans="16382:16382" x14ac:dyDescent="0.35">
      <c r="XFB1401" s="76">
        <v>0.1409</v>
      </c>
    </row>
    <row r="1402" spans="16382:16382" x14ac:dyDescent="0.35">
      <c r="XFB1402" s="76">
        <v>0.14099999999999999</v>
      </c>
    </row>
    <row r="1403" spans="16382:16382" x14ac:dyDescent="0.35">
      <c r="XFB1403" s="76">
        <v>0.1411</v>
      </c>
    </row>
    <row r="1404" spans="16382:16382" x14ac:dyDescent="0.35">
      <c r="XFB1404" s="76">
        <v>0.14119999999999999</v>
      </c>
    </row>
    <row r="1405" spans="16382:16382" x14ac:dyDescent="0.35">
      <c r="XFB1405" s="76">
        <v>0.14130000000000001</v>
      </c>
    </row>
    <row r="1406" spans="16382:16382" x14ac:dyDescent="0.35">
      <c r="XFB1406" s="76">
        <v>0.1414</v>
      </c>
    </row>
    <row r="1407" spans="16382:16382" x14ac:dyDescent="0.35">
      <c r="XFB1407" s="76">
        <v>0.14149999999999999</v>
      </c>
    </row>
    <row r="1408" spans="16382:16382" x14ac:dyDescent="0.35">
      <c r="XFB1408" s="76">
        <v>0.1416</v>
      </c>
    </row>
    <row r="1409" spans="16382:16382" x14ac:dyDescent="0.35">
      <c r="XFB1409" s="76">
        <v>0.14169999999999999</v>
      </c>
    </row>
    <row r="1410" spans="16382:16382" x14ac:dyDescent="0.35">
      <c r="XFB1410" s="76">
        <v>0.14180000000000001</v>
      </c>
    </row>
    <row r="1411" spans="16382:16382" x14ac:dyDescent="0.35">
      <c r="XFB1411" s="76">
        <v>0.1419</v>
      </c>
    </row>
    <row r="1412" spans="16382:16382" x14ac:dyDescent="0.35">
      <c r="XFB1412" s="76">
        <v>0.14199999999999999</v>
      </c>
    </row>
    <row r="1413" spans="16382:16382" x14ac:dyDescent="0.35">
      <c r="XFB1413" s="76">
        <v>0.1421</v>
      </c>
    </row>
    <row r="1414" spans="16382:16382" x14ac:dyDescent="0.35">
      <c r="XFB1414" s="76">
        <v>0.14219999999999999</v>
      </c>
    </row>
    <row r="1415" spans="16382:16382" x14ac:dyDescent="0.35">
      <c r="XFB1415" s="76">
        <v>0.14230000000000001</v>
      </c>
    </row>
    <row r="1416" spans="16382:16382" x14ac:dyDescent="0.35">
      <c r="XFB1416" s="76">
        <v>0.1424</v>
      </c>
    </row>
    <row r="1417" spans="16382:16382" x14ac:dyDescent="0.35">
      <c r="XFB1417" s="76">
        <v>0.14249999999999999</v>
      </c>
    </row>
    <row r="1418" spans="16382:16382" x14ac:dyDescent="0.35">
      <c r="XFB1418" s="76">
        <v>0.1426</v>
      </c>
    </row>
    <row r="1419" spans="16382:16382" x14ac:dyDescent="0.35">
      <c r="XFB1419" s="76">
        <v>0.14269999999999999</v>
      </c>
    </row>
    <row r="1420" spans="16382:16382" x14ac:dyDescent="0.35">
      <c r="XFB1420" s="76">
        <v>0.14280000000000001</v>
      </c>
    </row>
    <row r="1421" spans="16382:16382" x14ac:dyDescent="0.35">
      <c r="XFB1421" s="76">
        <v>0.1429</v>
      </c>
    </row>
    <row r="1422" spans="16382:16382" x14ac:dyDescent="0.35">
      <c r="XFB1422" s="76">
        <v>0.14299999999999999</v>
      </c>
    </row>
    <row r="1423" spans="16382:16382" x14ac:dyDescent="0.35">
      <c r="XFB1423" s="76">
        <v>0.1431</v>
      </c>
    </row>
    <row r="1424" spans="16382:16382" x14ac:dyDescent="0.35">
      <c r="XFB1424" s="76">
        <v>0.14319999999999999</v>
      </c>
    </row>
    <row r="1425" spans="16382:16382" x14ac:dyDescent="0.35">
      <c r="XFB1425" s="76">
        <v>0.14330000000000001</v>
      </c>
    </row>
    <row r="1426" spans="16382:16382" x14ac:dyDescent="0.35">
      <c r="XFB1426" s="76">
        <v>0.1434</v>
      </c>
    </row>
    <row r="1427" spans="16382:16382" x14ac:dyDescent="0.35">
      <c r="XFB1427" s="76">
        <v>0.14349999999999999</v>
      </c>
    </row>
    <row r="1428" spans="16382:16382" x14ac:dyDescent="0.35">
      <c r="XFB1428" s="76">
        <v>0.14360000000000001</v>
      </c>
    </row>
    <row r="1429" spans="16382:16382" x14ac:dyDescent="0.35">
      <c r="XFB1429" s="76">
        <v>0.14369999999999999</v>
      </c>
    </row>
    <row r="1430" spans="16382:16382" x14ac:dyDescent="0.35">
      <c r="XFB1430" s="76">
        <v>0.14380000000000001</v>
      </c>
    </row>
    <row r="1431" spans="16382:16382" x14ac:dyDescent="0.35">
      <c r="XFB1431" s="76">
        <v>0.1439</v>
      </c>
    </row>
    <row r="1432" spans="16382:16382" x14ac:dyDescent="0.35">
      <c r="XFB1432" s="76">
        <v>0.14399999999999999</v>
      </c>
    </row>
    <row r="1433" spans="16382:16382" x14ac:dyDescent="0.35">
      <c r="XFB1433" s="76">
        <v>0.14410000000000001</v>
      </c>
    </row>
    <row r="1434" spans="16382:16382" x14ac:dyDescent="0.35">
      <c r="XFB1434" s="76">
        <v>0.14419999999999999</v>
      </c>
    </row>
    <row r="1435" spans="16382:16382" x14ac:dyDescent="0.35">
      <c r="XFB1435" s="76">
        <v>0.14430000000000001</v>
      </c>
    </row>
    <row r="1436" spans="16382:16382" x14ac:dyDescent="0.35">
      <c r="XFB1436" s="76">
        <v>0.1444</v>
      </c>
    </row>
    <row r="1437" spans="16382:16382" x14ac:dyDescent="0.35">
      <c r="XFB1437" s="76">
        <v>0.14449999999999999</v>
      </c>
    </row>
    <row r="1438" spans="16382:16382" x14ac:dyDescent="0.35">
      <c r="XFB1438" s="76">
        <v>0.14460000000000001</v>
      </c>
    </row>
    <row r="1439" spans="16382:16382" x14ac:dyDescent="0.35">
      <c r="XFB1439" s="76">
        <v>0.1447</v>
      </c>
    </row>
    <row r="1440" spans="16382:16382" x14ac:dyDescent="0.35">
      <c r="XFB1440" s="76">
        <v>0.14480000000000001</v>
      </c>
    </row>
    <row r="1441" spans="16382:16382" x14ac:dyDescent="0.35">
      <c r="XFB1441" s="76">
        <v>0.1449</v>
      </c>
    </row>
    <row r="1442" spans="16382:16382" x14ac:dyDescent="0.35">
      <c r="XFB1442" s="76">
        <v>0.14499999999999999</v>
      </c>
    </row>
    <row r="1443" spans="16382:16382" x14ac:dyDescent="0.35">
      <c r="XFB1443" s="76">
        <v>0.14510000000000001</v>
      </c>
    </row>
    <row r="1444" spans="16382:16382" x14ac:dyDescent="0.35">
      <c r="XFB1444" s="76">
        <v>0.1452</v>
      </c>
    </row>
    <row r="1445" spans="16382:16382" x14ac:dyDescent="0.35">
      <c r="XFB1445" s="76">
        <v>0.14530000000000001</v>
      </c>
    </row>
    <row r="1446" spans="16382:16382" x14ac:dyDescent="0.35">
      <c r="XFB1446" s="76">
        <v>0.1454</v>
      </c>
    </row>
    <row r="1447" spans="16382:16382" x14ac:dyDescent="0.35">
      <c r="XFB1447" s="76">
        <v>0.14549999999999999</v>
      </c>
    </row>
    <row r="1448" spans="16382:16382" x14ac:dyDescent="0.35">
      <c r="XFB1448" s="76">
        <v>0.14560000000000001</v>
      </c>
    </row>
    <row r="1449" spans="16382:16382" x14ac:dyDescent="0.35">
      <c r="XFB1449" s="76">
        <v>0.1457</v>
      </c>
    </row>
    <row r="1450" spans="16382:16382" x14ac:dyDescent="0.35">
      <c r="XFB1450" s="76">
        <v>0.14580000000000001</v>
      </c>
    </row>
    <row r="1451" spans="16382:16382" x14ac:dyDescent="0.35">
      <c r="XFB1451" s="76">
        <v>0.1459</v>
      </c>
    </row>
    <row r="1452" spans="16382:16382" x14ac:dyDescent="0.35">
      <c r="XFB1452" s="76">
        <v>0.14599999999999999</v>
      </c>
    </row>
    <row r="1453" spans="16382:16382" x14ac:dyDescent="0.35">
      <c r="XFB1453" s="76">
        <v>0.14610000000000001</v>
      </c>
    </row>
    <row r="1454" spans="16382:16382" x14ac:dyDescent="0.35">
      <c r="XFB1454" s="76">
        <v>0.1462</v>
      </c>
    </row>
    <row r="1455" spans="16382:16382" x14ac:dyDescent="0.35">
      <c r="XFB1455" s="76">
        <v>0.14630000000000001</v>
      </c>
    </row>
    <row r="1456" spans="16382:16382" x14ac:dyDescent="0.35">
      <c r="XFB1456" s="76">
        <v>0.1464</v>
      </c>
    </row>
    <row r="1457" spans="16382:16382" x14ac:dyDescent="0.35">
      <c r="XFB1457" s="76">
        <v>0.14649999999999999</v>
      </c>
    </row>
    <row r="1458" spans="16382:16382" x14ac:dyDescent="0.35">
      <c r="XFB1458" s="76">
        <v>0.14660000000000001</v>
      </c>
    </row>
    <row r="1459" spans="16382:16382" x14ac:dyDescent="0.35">
      <c r="XFB1459" s="76">
        <v>0.1467</v>
      </c>
    </row>
    <row r="1460" spans="16382:16382" x14ac:dyDescent="0.35">
      <c r="XFB1460" s="76">
        <v>0.14680000000000001</v>
      </c>
    </row>
    <row r="1461" spans="16382:16382" x14ac:dyDescent="0.35">
      <c r="XFB1461" s="76">
        <v>0.1469</v>
      </c>
    </row>
    <row r="1462" spans="16382:16382" x14ac:dyDescent="0.35">
      <c r="XFB1462" s="76">
        <v>0.14699999999999999</v>
      </c>
    </row>
    <row r="1463" spans="16382:16382" x14ac:dyDescent="0.35">
      <c r="XFB1463" s="76">
        <v>0.14710000000000001</v>
      </c>
    </row>
    <row r="1464" spans="16382:16382" x14ac:dyDescent="0.35">
      <c r="XFB1464" s="76">
        <v>0.1472</v>
      </c>
    </row>
    <row r="1465" spans="16382:16382" x14ac:dyDescent="0.35">
      <c r="XFB1465" s="76">
        <v>0.14729999999999999</v>
      </c>
    </row>
    <row r="1466" spans="16382:16382" x14ac:dyDescent="0.35">
      <c r="XFB1466" s="76">
        <v>0.1474</v>
      </c>
    </row>
    <row r="1467" spans="16382:16382" x14ac:dyDescent="0.35">
      <c r="XFB1467" s="76">
        <v>0.14749999999999999</v>
      </c>
    </row>
    <row r="1468" spans="16382:16382" x14ac:dyDescent="0.35">
      <c r="XFB1468" s="76">
        <v>0.14760000000000001</v>
      </c>
    </row>
    <row r="1469" spans="16382:16382" x14ac:dyDescent="0.35">
      <c r="XFB1469" s="76">
        <v>0.1477</v>
      </c>
    </row>
    <row r="1470" spans="16382:16382" x14ac:dyDescent="0.35">
      <c r="XFB1470" s="76">
        <v>0.14779999999999999</v>
      </c>
    </row>
    <row r="1471" spans="16382:16382" x14ac:dyDescent="0.35">
      <c r="XFB1471" s="76">
        <v>0.1479</v>
      </c>
    </row>
    <row r="1472" spans="16382:16382" x14ac:dyDescent="0.35">
      <c r="XFB1472" s="76">
        <v>0.14799999999999999</v>
      </c>
    </row>
    <row r="1473" spans="16382:16382" x14ac:dyDescent="0.35">
      <c r="XFB1473" s="76">
        <v>0.14810000000000001</v>
      </c>
    </row>
    <row r="1474" spans="16382:16382" x14ac:dyDescent="0.35">
      <c r="XFB1474" s="76">
        <v>0.1482</v>
      </c>
    </row>
    <row r="1475" spans="16382:16382" x14ac:dyDescent="0.35">
      <c r="XFB1475" s="76">
        <v>0.14829999999999999</v>
      </c>
    </row>
    <row r="1476" spans="16382:16382" x14ac:dyDescent="0.35">
      <c r="XFB1476" s="76">
        <v>0.1484</v>
      </c>
    </row>
    <row r="1477" spans="16382:16382" x14ac:dyDescent="0.35">
      <c r="XFB1477" s="76">
        <v>0.14849999999999999</v>
      </c>
    </row>
    <row r="1478" spans="16382:16382" x14ac:dyDescent="0.35">
      <c r="XFB1478" s="76">
        <v>0.14860000000000001</v>
      </c>
    </row>
    <row r="1479" spans="16382:16382" x14ac:dyDescent="0.35">
      <c r="XFB1479" s="76">
        <v>0.1487</v>
      </c>
    </row>
    <row r="1480" spans="16382:16382" x14ac:dyDescent="0.35">
      <c r="XFB1480" s="76">
        <v>0.14879999999999999</v>
      </c>
    </row>
    <row r="1481" spans="16382:16382" x14ac:dyDescent="0.35">
      <c r="XFB1481" s="76">
        <v>0.1489</v>
      </c>
    </row>
    <row r="1482" spans="16382:16382" x14ac:dyDescent="0.35">
      <c r="XFB1482" s="76">
        <v>0.14899999999999999</v>
      </c>
    </row>
    <row r="1483" spans="16382:16382" x14ac:dyDescent="0.35">
      <c r="XFB1483" s="76">
        <v>0.14910000000000001</v>
      </c>
    </row>
    <row r="1484" spans="16382:16382" x14ac:dyDescent="0.35">
      <c r="XFB1484" s="76">
        <v>0.1492</v>
      </c>
    </row>
    <row r="1485" spans="16382:16382" x14ac:dyDescent="0.35">
      <c r="XFB1485" s="76">
        <v>0.14929999999999999</v>
      </c>
    </row>
    <row r="1486" spans="16382:16382" x14ac:dyDescent="0.35">
      <c r="XFB1486" s="76">
        <v>0.14940000000000001</v>
      </c>
    </row>
    <row r="1487" spans="16382:16382" x14ac:dyDescent="0.35">
      <c r="XFB1487" s="76">
        <v>0.14949999999999999</v>
      </c>
    </row>
    <row r="1488" spans="16382:16382" x14ac:dyDescent="0.35">
      <c r="XFB1488" s="76">
        <v>0.14960000000000001</v>
      </c>
    </row>
    <row r="1489" spans="16382:16382" x14ac:dyDescent="0.35">
      <c r="XFB1489" s="76">
        <v>0.1497</v>
      </c>
    </row>
    <row r="1490" spans="16382:16382" x14ac:dyDescent="0.35">
      <c r="XFB1490" s="76">
        <v>0.14979999999999999</v>
      </c>
    </row>
    <row r="1491" spans="16382:16382" x14ac:dyDescent="0.35">
      <c r="XFB1491" s="76">
        <v>0.14990000000000001</v>
      </c>
    </row>
    <row r="1492" spans="16382:16382" x14ac:dyDescent="0.35">
      <c r="XFB1492" s="76">
        <v>0.15</v>
      </c>
    </row>
    <row r="1493" spans="16382:16382" x14ac:dyDescent="0.35">
      <c r="XFB1493" s="76">
        <v>0.15010000000000001</v>
      </c>
    </row>
    <row r="1494" spans="16382:16382" x14ac:dyDescent="0.35">
      <c r="XFB1494" s="76">
        <v>0.1502</v>
      </c>
    </row>
    <row r="1495" spans="16382:16382" x14ac:dyDescent="0.35">
      <c r="XFB1495" s="76">
        <v>0.15029999999999999</v>
      </c>
    </row>
    <row r="1496" spans="16382:16382" x14ac:dyDescent="0.35">
      <c r="XFB1496" s="76">
        <v>0.15040000000000001</v>
      </c>
    </row>
    <row r="1497" spans="16382:16382" x14ac:dyDescent="0.35">
      <c r="XFB1497" s="76">
        <v>0.15049999999999999</v>
      </c>
    </row>
    <row r="1498" spans="16382:16382" x14ac:dyDescent="0.35">
      <c r="XFB1498" s="76">
        <v>0.15060000000000001</v>
      </c>
    </row>
    <row r="1499" spans="16382:16382" x14ac:dyDescent="0.35">
      <c r="XFB1499" s="76">
        <v>0.1507</v>
      </c>
    </row>
    <row r="1500" spans="16382:16382" x14ac:dyDescent="0.35">
      <c r="XFB1500" s="76">
        <v>0.15079999999999999</v>
      </c>
    </row>
    <row r="1501" spans="16382:16382" x14ac:dyDescent="0.35">
      <c r="XFB1501" s="76">
        <v>0.15090000000000001</v>
      </c>
    </row>
    <row r="1502" spans="16382:16382" x14ac:dyDescent="0.35">
      <c r="XFB1502" s="76">
        <v>0.151</v>
      </c>
    </row>
    <row r="1503" spans="16382:16382" x14ac:dyDescent="0.35">
      <c r="XFB1503" s="76">
        <v>0.15110000000000001</v>
      </c>
    </row>
    <row r="1504" spans="16382:16382" x14ac:dyDescent="0.35">
      <c r="XFB1504" s="76">
        <v>0.1512</v>
      </c>
    </row>
    <row r="1505" spans="16382:16382" x14ac:dyDescent="0.35">
      <c r="XFB1505" s="76">
        <v>0.15129999999999999</v>
      </c>
    </row>
    <row r="1506" spans="16382:16382" x14ac:dyDescent="0.35">
      <c r="XFB1506" s="76">
        <v>0.15140000000000001</v>
      </c>
    </row>
    <row r="1507" spans="16382:16382" x14ac:dyDescent="0.35">
      <c r="XFB1507" s="76">
        <v>0.1515</v>
      </c>
    </row>
    <row r="1508" spans="16382:16382" x14ac:dyDescent="0.35">
      <c r="XFB1508" s="76">
        <v>0.15160000000000001</v>
      </c>
    </row>
    <row r="1509" spans="16382:16382" x14ac:dyDescent="0.35">
      <c r="XFB1509" s="76">
        <v>0.1517</v>
      </c>
    </row>
    <row r="1510" spans="16382:16382" x14ac:dyDescent="0.35">
      <c r="XFB1510" s="76">
        <v>0.15179999999999999</v>
      </c>
    </row>
    <row r="1511" spans="16382:16382" x14ac:dyDescent="0.35">
      <c r="XFB1511" s="76">
        <v>0.15190000000000001</v>
      </c>
    </row>
    <row r="1512" spans="16382:16382" x14ac:dyDescent="0.35">
      <c r="XFB1512" s="76">
        <v>0.152</v>
      </c>
    </row>
    <row r="1513" spans="16382:16382" x14ac:dyDescent="0.35">
      <c r="XFB1513" s="76">
        <v>0.15210000000000001</v>
      </c>
    </row>
    <row r="1514" spans="16382:16382" x14ac:dyDescent="0.35">
      <c r="XFB1514" s="76">
        <v>0.1522</v>
      </c>
    </row>
    <row r="1515" spans="16382:16382" x14ac:dyDescent="0.35">
      <c r="XFB1515" s="76">
        <v>0.15229999999999999</v>
      </c>
    </row>
    <row r="1516" spans="16382:16382" x14ac:dyDescent="0.35">
      <c r="XFB1516" s="76">
        <v>0.15240000000000001</v>
      </c>
    </row>
    <row r="1517" spans="16382:16382" x14ac:dyDescent="0.35">
      <c r="XFB1517" s="76">
        <v>0.1525</v>
      </c>
    </row>
    <row r="1518" spans="16382:16382" x14ac:dyDescent="0.35">
      <c r="XFB1518" s="76">
        <v>0.15260000000000001</v>
      </c>
    </row>
    <row r="1519" spans="16382:16382" x14ac:dyDescent="0.35">
      <c r="XFB1519" s="76">
        <v>0.1527</v>
      </c>
    </row>
    <row r="1520" spans="16382:16382" x14ac:dyDescent="0.35">
      <c r="XFB1520" s="76">
        <v>0.15279999999999999</v>
      </c>
    </row>
    <row r="1521" spans="16382:16382" x14ac:dyDescent="0.35">
      <c r="XFB1521" s="76">
        <v>0.15290000000000001</v>
      </c>
    </row>
    <row r="1522" spans="16382:16382" x14ac:dyDescent="0.35">
      <c r="XFB1522" s="76">
        <v>0.153</v>
      </c>
    </row>
    <row r="1523" spans="16382:16382" x14ac:dyDescent="0.35">
      <c r="XFB1523" s="76">
        <v>0.15310000000000001</v>
      </c>
    </row>
    <row r="1524" spans="16382:16382" x14ac:dyDescent="0.35">
      <c r="XFB1524" s="76">
        <v>0.1532</v>
      </c>
    </row>
    <row r="1525" spans="16382:16382" x14ac:dyDescent="0.35">
      <c r="XFB1525" s="76">
        <v>0.15329999999999999</v>
      </c>
    </row>
    <row r="1526" spans="16382:16382" x14ac:dyDescent="0.35">
      <c r="XFB1526" s="76">
        <v>0.15340000000000001</v>
      </c>
    </row>
    <row r="1527" spans="16382:16382" x14ac:dyDescent="0.35">
      <c r="XFB1527" s="76">
        <v>0.1535</v>
      </c>
    </row>
    <row r="1528" spans="16382:16382" x14ac:dyDescent="0.35">
      <c r="XFB1528" s="76">
        <v>0.15359999999999999</v>
      </c>
    </row>
    <row r="1529" spans="16382:16382" x14ac:dyDescent="0.35">
      <c r="XFB1529" s="76">
        <v>0.1537</v>
      </c>
    </row>
    <row r="1530" spans="16382:16382" x14ac:dyDescent="0.35">
      <c r="XFB1530" s="76">
        <v>0.15379999999999999</v>
      </c>
    </row>
    <row r="1531" spans="16382:16382" x14ac:dyDescent="0.35">
      <c r="XFB1531" s="76">
        <v>0.15390000000000001</v>
      </c>
    </row>
    <row r="1532" spans="16382:16382" x14ac:dyDescent="0.35">
      <c r="XFB1532" s="76">
        <v>0.154</v>
      </c>
    </row>
    <row r="1533" spans="16382:16382" x14ac:dyDescent="0.35">
      <c r="XFB1533" s="76">
        <v>0.15409999999999999</v>
      </c>
    </row>
    <row r="1534" spans="16382:16382" x14ac:dyDescent="0.35">
      <c r="XFB1534" s="76">
        <v>0.1542</v>
      </c>
    </row>
    <row r="1535" spans="16382:16382" x14ac:dyDescent="0.35">
      <c r="XFB1535" s="76">
        <v>0.15429999999999999</v>
      </c>
    </row>
    <row r="1536" spans="16382:16382" x14ac:dyDescent="0.35">
      <c r="XFB1536" s="76">
        <v>0.15440000000000001</v>
      </c>
    </row>
    <row r="1537" spans="16382:16382" x14ac:dyDescent="0.35">
      <c r="XFB1537" s="76">
        <v>0.1545</v>
      </c>
    </row>
    <row r="1538" spans="16382:16382" x14ac:dyDescent="0.35">
      <c r="XFB1538" s="76">
        <v>0.15459999999999999</v>
      </c>
    </row>
    <row r="1539" spans="16382:16382" x14ac:dyDescent="0.35">
      <c r="XFB1539" s="76">
        <v>0.1547</v>
      </c>
    </row>
    <row r="1540" spans="16382:16382" x14ac:dyDescent="0.35">
      <c r="XFB1540" s="76">
        <v>0.15479999999999999</v>
      </c>
    </row>
    <row r="1541" spans="16382:16382" x14ac:dyDescent="0.35">
      <c r="XFB1541" s="76">
        <v>0.15490000000000001</v>
      </c>
    </row>
    <row r="1542" spans="16382:16382" x14ac:dyDescent="0.35">
      <c r="XFB1542" s="76">
        <v>0.155</v>
      </c>
    </row>
    <row r="1543" spans="16382:16382" x14ac:dyDescent="0.35">
      <c r="XFB1543" s="76">
        <v>0.15509999999999999</v>
      </c>
    </row>
    <row r="1544" spans="16382:16382" x14ac:dyDescent="0.35">
      <c r="XFB1544" s="76">
        <v>0.1552</v>
      </c>
    </row>
    <row r="1545" spans="16382:16382" x14ac:dyDescent="0.35">
      <c r="XFB1545" s="76">
        <v>0.15529999999999999</v>
      </c>
    </row>
    <row r="1546" spans="16382:16382" x14ac:dyDescent="0.35">
      <c r="XFB1546" s="76">
        <v>0.15540000000000001</v>
      </c>
    </row>
    <row r="1547" spans="16382:16382" x14ac:dyDescent="0.35">
      <c r="XFB1547" s="76">
        <v>0.1555</v>
      </c>
    </row>
    <row r="1548" spans="16382:16382" x14ac:dyDescent="0.35">
      <c r="XFB1548" s="76">
        <v>0.15559999999999999</v>
      </c>
    </row>
    <row r="1549" spans="16382:16382" x14ac:dyDescent="0.35">
      <c r="XFB1549" s="76">
        <v>0.15570000000000001</v>
      </c>
    </row>
    <row r="1550" spans="16382:16382" x14ac:dyDescent="0.35">
      <c r="XFB1550" s="76">
        <v>0.15579999999999999</v>
      </c>
    </row>
    <row r="1551" spans="16382:16382" x14ac:dyDescent="0.35">
      <c r="XFB1551" s="76">
        <v>0.15590000000000001</v>
      </c>
    </row>
    <row r="1552" spans="16382:16382" x14ac:dyDescent="0.35">
      <c r="XFB1552" s="76">
        <v>0.156</v>
      </c>
    </row>
    <row r="1553" spans="16382:16382" x14ac:dyDescent="0.35">
      <c r="XFB1553" s="76">
        <v>0.15609999999999999</v>
      </c>
    </row>
    <row r="1554" spans="16382:16382" x14ac:dyDescent="0.35">
      <c r="XFB1554" s="76">
        <v>0.15620000000000001</v>
      </c>
    </row>
    <row r="1555" spans="16382:16382" x14ac:dyDescent="0.35">
      <c r="XFB1555" s="76">
        <v>0.15629999999999999</v>
      </c>
    </row>
    <row r="1556" spans="16382:16382" x14ac:dyDescent="0.35">
      <c r="XFB1556" s="76">
        <v>0.15640000000000001</v>
      </c>
    </row>
    <row r="1557" spans="16382:16382" x14ac:dyDescent="0.35">
      <c r="XFB1557" s="76">
        <v>0.1565</v>
      </c>
    </row>
    <row r="1558" spans="16382:16382" x14ac:dyDescent="0.35">
      <c r="XFB1558" s="76">
        <v>0.15659999999999999</v>
      </c>
    </row>
    <row r="1559" spans="16382:16382" x14ac:dyDescent="0.35">
      <c r="XFB1559" s="76">
        <v>0.15670000000000001</v>
      </c>
    </row>
    <row r="1560" spans="16382:16382" x14ac:dyDescent="0.35">
      <c r="XFB1560" s="76">
        <v>0.15679999999999999</v>
      </c>
    </row>
    <row r="1561" spans="16382:16382" x14ac:dyDescent="0.35">
      <c r="XFB1561" s="76">
        <v>0.15690000000000001</v>
      </c>
    </row>
    <row r="1562" spans="16382:16382" x14ac:dyDescent="0.35">
      <c r="XFB1562" s="76">
        <v>0.157</v>
      </c>
    </row>
    <row r="1563" spans="16382:16382" x14ac:dyDescent="0.35">
      <c r="XFB1563" s="76">
        <v>0.15709999999999999</v>
      </c>
    </row>
    <row r="1564" spans="16382:16382" x14ac:dyDescent="0.35">
      <c r="XFB1564" s="76">
        <v>0.15720000000000001</v>
      </c>
    </row>
    <row r="1565" spans="16382:16382" x14ac:dyDescent="0.35">
      <c r="XFB1565" s="76">
        <v>0.1573</v>
      </c>
    </row>
    <row r="1566" spans="16382:16382" x14ac:dyDescent="0.35">
      <c r="XFB1566" s="76">
        <v>0.15740000000000001</v>
      </c>
    </row>
    <row r="1567" spans="16382:16382" x14ac:dyDescent="0.35">
      <c r="XFB1567" s="76">
        <v>0.1575</v>
      </c>
    </row>
    <row r="1568" spans="16382:16382" x14ac:dyDescent="0.35">
      <c r="XFB1568" s="76">
        <v>0.15759999999999999</v>
      </c>
    </row>
    <row r="1569" spans="16382:16382" x14ac:dyDescent="0.35">
      <c r="XFB1569" s="76">
        <v>0.15770000000000001</v>
      </c>
    </row>
    <row r="1570" spans="16382:16382" x14ac:dyDescent="0.35">
      <c r="XFB1570" s="76">
        <v>0.1578</v>
      </c>
    </row>
    <row r="1571" spans="16382:16382" x14ac:dyDescent="0.35">
      <c r="XFB1571" s="76">
        <v>0.15790000000000001</v>
      </c>
    </row>
    <row r="1572" spans="16382:16382" x14ac:dyDescent="0.35">
      <c r="XFB1572" s="76">
        <v>0.158</v>
      </c>
    </row>
    <row r="1573" spans="16382:16382" x14ac:dyDescent="0.35">
      <c r="XFB1573" s="76">
        <v>0.15809999999999999</v>
      </c>
    </row>
    <row r="1574" spans="16382:16382" x14ac:dyDescent="0.35">
      <c r="XFB1574" s="76">
        <v>0.15820000000000001</v>
      </c>
    </row>
    <row r="1575" spans="16382:16382" x14ac:dyDescent="0.35">
      <c r="XFB1575" s="76">
        <v>0.1583</v>
      </c>
    </row>
    <row r="1576" spans="16382:16382" x14ac:dyDescent="0.35">
      <c r="XFB1576" s="76">
        <v>0.15840000000000001</v>
      </c>
    </row>
    <row r="1577" spans="16382:16382" x14ac:dyDescent="0.35">
      <c r="XFB1577" s="76">
        <v>0.1585</v>
      </c>
    </row>
    <row r="1578" spans="16382:16382" x14ac:dyDescent="0.35">
      <c r="XFB1578" s="76">
        <v>0.15859999999999999</v>
      </c>
    </row>
    <row r="1579" spans="16382:16382" x14ac:dyDescent="0.35">
      <c r="XFB1579" s="76">
        <v>0.15870000000000001</v>
      </c>
    </row>
    <row r="1580" spans="16382:16382" x14ac:dyDescent="0.35">
      <c r="XFB1580" s="76">
        <v>0.1588</v>
      </c>
    </row>
    <row r="1581" spans="16382:16382" x14ac:dyDescent="0.35">
      <c r="XFB1581" s="76">
        <v>0.15890000000000001</v>
      </c>
    </row>
    <row r="1582" spans="16382:16382" x14ac:dyDescent="0.35">
      <c r="XFB1582" s="76">
        <v>0.159</v>
      </c>
    </row>
    <row r="1583" spans="16382:16382" x14ac:dyDescent="0.35">
      <c r="XFB1583" s="76">
        <v>0.15909999999999999</v>
      </c>
    </row>
    <row r="1584" spans="16382:16382" x14ac:dyDescent="0.35">
      <c r="XFB1584" s="76">
        <v>0.15920000000000001</v>
      </c>
    </row>
    <row r="1585" spans="16382:16382" x14ac:dyDescent="0.35">
      <c r="XFB1585" s="76">
        <v>0.1593</v>
      </c>
    </row>
    <row r="1586" spans="16382:16382" x14ac:dyDescent="0.35">
      <c r="XFB1586" s="76">
        <v>0.15939999999999999</v>
      </c>
    </row>
    <row r="1587" spans="16382:16382" x14ac:dyDescent="0.35">
      <c r="XFB1587" s="76">
        <v>0.1595</v>
      </c>
    </row>
    <row r="1588" spans="16382:16382" x14ac:dyDescent="0.35">
      <c r="XFB1588" s="76">
        <v>0.15959999999999999</v>
      </c>
    </row>
    <row r="1589" spans="16382:16382" x14ac:dyDescent="0.35">
      <c r="XFB1589" s="76">
        <v>0.15970000000000001</v>
      </c>
    </row>
    <row r="1590" spans="16382:16382" x14ac:dyDescent="0.35">
      <c r="XFB1590" s="76">
        <v>0.1598</v>
      </c>
    </row>
    <row r="1591" spans="16382:16382" x14ac:dyDescent="0.35">
      <c r="XFB1591" s="76">
        <v>0.15989999999999999</v>
      </c>
    </row>
    <row r="1592" spans="16382:16382" x14ac:dyDescent="0.35">
      <c r="XFB1592" s="76">
        <v>0.16</v>
      </c>
    </row>
    <row r="1593" spans="16382:16382" x14ac:dyDescent="0.35">
      <c r="XFB1593" s="76">
        <v>0.16009999999999999</v>
      </c>
    </row>
    <row r="1594" spans="16382:16382" x14ac:dyDescent="0.35">
      <c r="XFB1594" s="76">
        <v>0.16020000000000001</v>
      </c>
    </row>
    <row r="1595" spans="16382:16382" x14ac:dyDescent="0.35">
      <c r="XFB1595" s="76">
        <v>0.1603</v>
      </c>
    </row>
    <row r="1596" spans="16382:16382" x14ac:dyDescent="0.35">
      <c r="XFB1596" s="76">
        <v>0.16039999999999999</v>
      </c>
    </row>
    <row r="1597" spans="16382:16382" x14ac:dyDescent="0.35">
      <c r="XFB1597" s="76">
        <v>0.1605</v>
      </c>
    </row>
    <row r="1598" spans="16382:16382" x14ac:dyDescent="0.35">
      <c r="XFB1598" s="76">
        <v>0.16059999999999999</v>
      </c>
    </row>
    <row r="1599" spans="16382:16382" x14ac:dyDescent="0.35">
      <c r="XFB1599" s="76">
        <v>0.16070000000000001</v>
      </c>
    </row>
    <row r="1600" spans="16382:16382" x14ac:dyDescent="0.35">
      <c r="XFB1600" s="76">
        <v>0.1608</v>
      </c>
    </row>
    <row r="1601" spans="16382:16382" x14ac:dyDescent="0.35">
      <c r="XFB1601" s="76">
        <v>0.16089999999999999</v>
      </c>
    </row>
    <row r="1602" spans="16382:16382" x14ac:dyDescent="0.35">
      <c r="XFB1602" s="76">
        <v>0.161</v>
      </c>
    </row>
    <row r="1603" spans="16382:16382" x14ac:dyDescent="0.35">
      <c r="XFB1603" s="76">
        <v>0.16109999999999999</v>
      </c>
    </row>
    <row r="1604" spans="16382:16382" x14ac:dyDescent="0.35">
      <c r="XFB1604" s="76">
        <v>0.16120000000000001</v>
      </c>
    </row>
    <row r="1605" spans="16382:16382" x14ac:dyDescent="0.35">
      <c r="XFB1605" s="76">
        <v>0.1613</v>
      </c>
    </row>
    <row r="1606" spans="16382:16382" x14ac:dyDescent="0.35">
      <c r="XFB1606" s="76">
        <v>0.16139999999999999</v>
      </c>
    </row>
    <row r="1607" spans="16382:16382" x14ac:dyDescent="0.35">
      <c r="XFB1607" s="76">
        <v>0.1615</v>
      </c>
    </row>
    <row r="1608" spans="16382:16382" x14ac:dyDescent="0.35">
      <c r="XFB1608" s="76">
        <v>0.16159999999999999</v>
      </c>
    </row>
    <row r="1609" spans="16382:16382" x14ac:dyDescent="0.35">
      <c r="XFB1609" s="76">
        <v>0.16170000000000001</v>
      </c>
    </row>
    <row r="1610" spans="16382:16382" x14ac:dyDescent="0.35">
      <c r="XFB1610" s="76">
        <v>0.1618</v>
      </c>
    </row>
    <row r="1611" spans="16382:16382" x14ac:dyDescent="0.35">
      <c r="XFB1611" s="76">
        <v>0.16189999999999999</v>
      </c>
    </row>
    <row r="1612" spans="16382:16382" x14ac:dyDescent="0.35">
      <c r="XFB1612" s="76">
        <v>0.16200000000000001</v>
      </c>
    </row>
    <row r="1613" spans="16382:16382" x14ac:dyDescent="0.35">
      <c r="XFB1613" s="76">
        <v>0.16209999999999999</v>
      </c>
    </row>
    <row r="1614" spans="16382:16382" x14ac:dyDescent="0.35">
      <c r="XFB1614" s="76">
        <v>0.16220000000000001</v>
      </c>
    </row>
    <row r="1615" spans="16382:16382" x14ac:dyDescent="0.35">
      <c r="XFB1615" s="76">
        <v>0.1623</v>
      </c>
    </row>
    <row r="1616" spans="16382:16382" x14ac:dyDescent="0.35">
      <c r="XFB1616" s="76">
        <v>0.16239999999999999</v>
      </c>
    </row>
    <row r="1617" spans="16382:16382" x14ac:dyDescent="0.35">
      <c r="XFB1617" s="76">
        <v>0.16250000000000001</v>
      </c>
    </row>
    <row r="1618" spans="16382:16382" x14ac:dyDescent="0.35">
      <c r="XFB1618" s="76">
        <v>0.16259999999999999</v>
      </c>
    </row>
    <row r="1619" spans="16382:16382" x14ac:dyDescent="0.35">
      <c r="XFB1619" s="76">
        <v>0.16270000000000001</v>
      </c>
    </row>
    <row r="1620" spans="16382:16382" x14ac:dyDescent="0.35">
      <c r="XFB1620" s="76">
        <v>0.1628</v>
      </c>
    </row>
    <row r="1621" spans="16382:16382" x14ac:dyDescent="0.35">
      <c r="XFB1621" s="76">
        <v>0.16289999999999999</v>
      </c>
    </row>
    <row r="1622" spans="16382:16382" x14ac:dyDescent="0.35">
      <c r="XFB1622" s="76">
        <v>0.16300000000000001</v>
      </c>
    </row>
    <row r="1623" spans="16382:16382" x14ac:dyDescent="0.35">
      <c r="XFB1623" s="76">
        <v>0.16309999999999999</v>
      </c>
    </row>
    <row r="1624" spans="16382:16382" x14ac:dyDescent="0.35">
      <c r="XFB1624" s="76">
        <v>0.16320000000000001</v>
      </c>
    </row>
    <row r="1625" spans="16382:16382" x14ac:dyDescent="0.35">
      <c r="XFB1625" s="76">
        <v>0.1633</v>
      </c>
    </row>
    <row r="1626" spans="16382:16382" x14ac:dyDescent="0.35">
      <c r="XFB1626" s="76">
        <v>0.16339999999999999</v>
      </c>
    </row>
    <row r="1627" spans="16382:16382" x14ac:dyDescent="0.35">
      <c r="XFB1627" s="76">
        <v>0.16350000000000001</v>
      </c>
    </row>
    <row r="1628" spans="16382:16382" x14ac:dyDescent="0.35">
      <c r="XFB1628" s="76">
        <v>0.1636</v>
      </c>
    </row>
    <row r="1629" spans="16382:16382" x14ac:dyDescent="0.35">
      <c r="XFB1629" s="76">
        <v>0.16370000000000001</v>
      </c>
    </row>
    <row r="1630" spans="16382:16382" x14ac:dyDescent="0.35">
      <c r="XFB1630" s="76">
        <v>0.1638</v>
      </c>
    </row>
    <row r="1631" spans="16382:16382" x14ac:dyDescent="0.35">
      <c r="XFB1631" s="76">
        <v>0.16389999999999999</v>
      </c>
    </row>
    <row r="1632" spans="16382:16382" x14ac:dyDescent="0.35">
      <c r="XFB1632" s="76">
        <v>0.16400000000000001</v>
      </c>
    </row>
    <row r="1633" spans="16382:16382" x14ac:dyDescent="0.35">
      <c r="XFB1633" s="76">
        <v>0.1641</v>
      </c>
    </row>
    <row r="1634" spans="16382:16382" x14ac:dyDescent="0.35">
      <c r="XFB1634" s="76">
        <v>0.16420000000000001</v>
      </c>
    </row>
    <row r="1635" spans="16382:16382" x14ac:dyDescent="0.35">
      <c r="XFB1635" s="76">
        <v>0.1643</v>
      </c>
    </row>
    <row r="1636" spans="16382:16382" x14ac:dyDescent="0.35">
      <c r="XFB1636" s="76">
        <v>0.16439999999999999</v>
      </c>
    </row>
    <row r="1637" spans="16382:16382" x14ac:dyDescent="0.35">
      <c r="XFB1637" s="76">
        <v>0.16450000000000001</v>
      </c>
    </row>
    <row r="1638" spans="16382:16382" x14ac:dyDescent="0.35">
      <c r="XFB1638" s="76">
        <v>0.1646</v>
      </c>
    </row>
    <row r="1639" spans="16382:16382" x14ac:dyDescent="0.35">
      <c r="XFB1639" s="76">
        <v>0.16470000000000001</v>
      </c>
    </row>
    <row r="1640" spans="16382:16382" x14ac:dyDescent="0.35">
      <c r="XFB1640" s="76">
        <v>0.1648</v>
      </c>
    </row>
    <row r="1641" spans="16382:16382" x14ac:dyDescent="0.35">
      <c r="XFB1641" s="76">
        <v>0.16489999999999999</v>
      </c>
    </row>
    <row r="1642" spans="16382:16382" x14ac:dyDescent="0.35">
      <c r="XFB1642" s="76">
        <v>0.16500000000000001</v>
      </c>
    </row>
    <row r="1643" spans="16382:16382" x14ac:dyDescent="0.35">
      <c r="XFB1643" s="76">
        <v>0.1651</v>
      </c>
    </row>
    <row r="1644" spans="16382:16382" x14ac:dyDescent="0.35">
      <c r="XFB1644" s="76">
        <v>0.16520000000000001</v>
      </c>
    </row>
    <row r="1645" spans="16382:16382" x14ac:dyDescent="0.35">
      <c r="XFB1645" s="76">
        <v>0.1653</v>
      </c>
    </row>
    <row r="1646" spans="16382:16382" x14ac:dyDescent="0.35">
      <c r="XFB1646" s="76">
        <v>0.16539999999999999</v>
      </c>
    </row>
    <row r="1647" spans="16382:16382" x14ac:dyDescent="0.35">
      <c r="XFB1647" s="76">
        <v>0.16550000000000001</v>
      </c>
    </row>
    <row r="1648" spans="16382:16382" x14ac:dyDescent="0.35">
      <c r="XFB1648" s="76">
        <v>0.1656</v>
      </c>
    </row>
    <row r="1649" spans="16382:16382" x14ac:dyDescent="0.35">
      <c r="XFB1649" s="76">
        <v>0.16569999999999999</v>
      </c>
    </row>
    <row r="1650" spans="16382:16382" x14ac:dyDescent="0.35">
      <c r="XFB1650" s="76">
        <v>0.1658</v>
      </c>
    </row>
    <row r="1651" spans="16382:16382" x14ac:dyDescent="0.35">
      <c r="XFB1651" s="76">
        <v>0.16589999999999999</v>
      </c>
    </row>
    <row r="1652" spans="16382:16382" x14ac:dyDescent="0.35">
      <c r="XFB1652" s="76">
        <v>0.16600000000000001</v>
      </c>
    </row>
    <row r="1653" spans="16382:16382" x14ac:dyDescent="0.35">
      <c r="XFB1653" s="76">
        <v>0.1661</v>
      </c>
    </row>
    <row r="1654" spans="16382:16382" x14ac:dyDescent="0.35">
      <c r="XFB1654" s="76">
        <v>0.16619999999999999</v>
      </c>
    </row>
    <row r="1655" spans="16382:16382" x14ac:dyDescent="0.35">
      <c r="XFB1655" s="76">
        <v>0.1663</v>
      </c>
    </row>
    <row r="1656" spans="16382:16382" x14ac:dyDescent="0.35">
      <c r="XFB1656" s="76">
        <v>0.16639999999999999</v>
      </c>
    </row>
    <row r="1657" spans="16382:16382" x14ac:dyDescent="0.35">
      <c r="XFB1657" s="76">
        <v>0.16650000000000001</v>
      </c>
    </row>
    <row r="1658" spans="16382:16382" x14ac:dyDescent="0.35">
      <c r="XFB1658" s="76">
        <v>0.1666</v>
      </c>
    </row>
    <row r="1659" spans="16382:16382" x14ac:dyDescent="0.35">
      <c r="XFB1659" s="76">
        <v>0.16669999999999999</v>
      </c>
    </row>
    <row r="1660" spans="16382:16382" x14ac:dyDescent="0.35">
      <c r="XFB1660" s="76">
        <v>0.1668</v>
      </c>
    </row>
    <row r="1661" spans="16382:16382" x14ac:dyDescent="0.35">
      <c r="XFB1661" s="76">
        <v>0.16689999999999999</v>
      </c>
    </row>
    <row r="1662" spans="16382:16382" x14ac:dyDescent="0.35">
      <c r="XFB1662" s="76">
        <v>0.16700000000000001</v>
      </c>
    </row>
    <row r="1663" spans="16382:16382" x14ac:dyDescent="0.35">
      <c r="XFB1663" s="76">
        <v>0.1671</v>
      </c>
    </row>
    <row r="1664" spans="16382:16382" x14ac:dyDescent="0.35">
      <c r="XFB1664" s="76">
        <v>0.16719999999999999</v>
      </c>
    </row>
    <row r="1665" spans="16382:16382" x14ac:dyDescent="0.35">
      <c r="XFB1665" s="76">
        <v>0.1673</v>
      </c>
    </row>
    <row r="1666" spans="16382:16382" x14ac:dyDescent="0.35">
      <c r="XFB1666" s="76">
        <v>0.16739999999999999</v>
      </c>
    </row>
    <row r="1667" spans="16382:16382" x14ac:dyDescent="0.35">
      <c r="XFB1667" s="76">
        <v>0.16750000000000001</v>
      </c>
    </row>
    <row r="1668" spans="16382:16382" x14ac:dyDescent="0.35">
      <c r="XFB1668" s="76">
        <v>0.1676</v>
      </c>
    </row>
    <row r="1669" spans="16382:16382" x14ac:dyDescent="0.35">
      <c r="XFB1669" s="76">
        <v>0.16769999999999999</v>
      </c>
    </row>
    <row r="1670" spans="16382:16382" x14ac:dyDescent="0.35">
      <c r="XFB1670" s="76">
        <v>0.1678</v>
      </c>
    </row>
    <row r="1671" spans="16382:16382" x14ac:dyDescent="0.35">
      <c r="XFB1671" s="76">
        <v>0.16789999999999999</v>
      </c>
    </row>
    <row r="1672" spans="16382:16382" x14ac:dyDescent="0.35">
      <c r="XFB1672" s="76">
        <v>0.16800000000000001</v>
      </c>
    </row>
    <row r="1673" spans="16382:16382" x14ac:dyDescent="0.35">
      <c r="XFB1673" s="76">
        <v>0.1681</v>
      </c>
    </row>
    <row r="1674" spans="16382:16382" x14ac:dyDescent="0.35">
      <c r="XFB1674" s="76">
        <v>0.16819999999999999</v>
      </c>
    </row>
    <row r="1675" spans="16382:16382" x14ac:dyDescent="0.35">
      <c r="XFB1675" s="76">
        <v>0.16830000000000001</v>
      </c>
    </row>
    <row r="1676" spans="16382:16382" x14ac:dyDescent="0.35">
      <c r="XFB1676" s="76">
        <v>0.16839999999999999</v>
      </c>
    </row>
    <row r="1677" spans="16382:16382" x14ac:dyDescent="0.35">
      <c r="XFB1677" s="76">
        <v>0.16850000000000001</v>
      </c>
    </row>
    <row r="1678" spans="16382:16382" x14ac:dyDescent="0.35">
      <c r="XFB1678" s="76">
        <v>0.1686</v>
      </c>
    </row>
    <row r="1679" spans="16382:16382" x14ac:dyDescent="0.35">
      <c r="XFB1679" s="76">
        <v>0.16869999999999999</v>
      </c>
    </row>
    <row r="1680" spans="16382:16382" x14ac:dyDescent="0.35">
      <c r="XFB1680" s="76">
        <v>0.16880000000000001</v>
      </c>
    </row>
    <row r="1681" spans="16382:16382" x14ac:dyDescent="0.35">
      <c r="XFB1681" s="76">
        <v>0.16889999999999999</v>
      </c>
    </row>
    <row r="1682" spans="16382:16382" x14ac:dyDescent="0.35">
      <c r="XFB1682" s="76">
        <v>0.16900000000000001</v>
      </c>
    </row>
    <row r="1683" spans="16382:16382" x14ac:dyDescent="0.35">
      <c r="XFB1683" s="76">
        <v>0.1691</v>
      </c>
    </row>
    <row r="1684" spans="16382:16382" x14ac:dyDescent="0.35">
      <c r="XFB1684" s="76">
        <v>0.16919999999999999</v>
      </c>
    </row>
    <row r="1685" spans="16382:16382" x14ac:dyDescent="0.35">
      <c r="XFB1685" s="76">
        <v>0.16930000000000001</v>
      </c>
    </row>
    <row r="1686" spans="16382:16382" x14ac:dyDescent="0.35">
      <c r="XFB1686" s="76">
        <v>0.1694</v>
      </c>
    </row>
    <row r="1687" spans="16382:16382" x14ac:dyDescent="0.35">
      <c r="XFB1687" s="76">
        <v>0.16950000000000001</v>
      </c>
    </row>
    <row r="1688" spans="16382:16382" x14ac:dyDescent="0.35">
      <c r="XFB1688" s="76">
        <v>0.1696</v>
      </c>
    </row>
    <row r="1689" spans="16382:16382" x14ac:dyDescent="0.35">
      <c r="XFB1689" s="76">
        <v>0.16969999999999999</v>
      </c>
    </row>
    <row r="1690" spans="16382:16382" x14ac:dyDescent="0.35">
      <c r="XFB1690" s="76">
        <v>0.16980000000000001</v>
      </c>
    </row>
    <row r="1691" spans="16382:16382" x14ac:dyDescent="0.35">
      <c r="XFB1691" s="76">
        <v>0.1699</v>
      </c>
    </row>
    <row r="1692" spans="16382:16382" x14ac:dyDescent="0.35">
      <c r="XFB1692" s="76">
        <v>0.17</v>
      </c>
    </row>
    <row r="1693" spans="16382:16382" x14ac:dyDescent="0.35">
      <c r="XFB1693" s="76">
        <v>0.1701</v>
      </c>
    </row>
    <row r="1694" spans="16382:16382" x14ac:dyDescent="0.35">
      <c r="XFB1694" s="76">
        <v>0.17019999999999999</v>
      </c>
    </row>
    <row r="1695" spans="16382:16382" x14ac:dyDescent="0.35">
      <c r="XFB1695" s="76">
        <v>0.17030000000000001</v>
      </c>
    </row>
    <row r="1696" spans="16382:16382" x14ac:dyDescent="0.35">
      <c r="XFB1696" s="76">
        <v>0.1704</v>
      </c>
    </row>
    <row r="1697" spans="16382:16382" x14ac:dyDescent="0.35">
      <c r="XFB1697" s="76">
        <v>0.17050000000000001</v>
      </c>
    </row>
    <row r="1698" spans="16382:16382" x14ac:dyDescent="0.35">
      <c r="XFB1698" s="76">
        <v>0.1706</v>
      </c>
    </row>
    <row r="1699" spans="16382:16382" x14ac:dyDescent="0.35">
      <c r="XFB1699" s="76">
        <v>0.17069999999999999</v>
      </c>
    </row>
    <row r="1700" spans="16382:16382" x14ac:dyDescent="0.35">
      <c r="XFB1700" s="76">
        <v>0.17080000000000001</v>
      </c>
    </row>
    <row r="1701" spans="16382:16382" x14ac:dyDescent="0.35">
      <c r="XFB1701" s="76">
        <v>0.1709</v>
      </c>
    </row>
    <row r="1702" spans="16382:16382" x14ac:dyDescent="0.35">
      <c r="XFB1702" s="76">
        <v>0.17100000000000001</v>
      </c>
    </row>
    <row r="1703" spans="16382:16382" x14ac:dyDescent="0.35">
      <c r="XFB1703" s="76">
        <v>0.1711</v>
      </c>
    </row>
    <row r="1704" spans="16382:16382" x14ac:dyDescent="0.35">
      <c r="XFB1704" s="76">
        <v>0.17119999999999999</v>
      </c>
    </row>
    <row r="1705" spans="16382:16382" x14ac:dyDescent="0.35">
      <c r="XFB1705" s="76">
        <v>0.17130000000000001</v>
      </c>
    </row>
    <row r="1706" spans="16382:16382" x14ac:dyDescent="0.35">
      <c r="XFB1706" s="76">
        <v>0.1714</v>
      </c>
    </row>
    <row r="1707" spans="16382:16382" x14ac:dyDescent="0.35">
      <c r="XFB1707" s="76">
        <v>0.17150000000000001</v>
      </c>
    </row>
    <row r="1708" spans="16382:16382" x14ac:dyDescent="0.35">
      <c r="XFB1708" s="76">
        <v>0.1716</v>
      </c>
    </row>
    <row r="1709" spans="16382:16382" x14ac:dyDescent="0.35">
      <c r="XFB1709" s="76">
        <v>0.17169999999999999</v>
      </c>
    </row>
    <row r="1710" spans="16382:16382" x14ac:dyDescent="0.35">
      <c r="XFB1710" s="76">
        <v>0.17180000000000001</v>
      </c>
    </row>
    <row r="1711" spans="16382:16382" x14ac:dyDescent="0.35">
      <c r="XFB1711" s="76">
        <v>0.1719</v>
      </c>
    </row>
    <row r="1712" spans="16382:16382" x14ac:dyDescent="0.35">
      <c r="XFB1712" s="76">
        <v>0.17199999999999999</v>
      </c>
    </row>
    <row r="1713" spans="16382:16382" x14ac:dyDescent="0.35">
      <c r="XFB1713" s="76">
        <v>0.1721</v>
      </c>
    </row>
    <row r="1714" spans="16382:16382" x14ac:dyDescent="0.35">
      <c r="XFB1714" s="76">
        <v>0.17219999999999999</v>
      </c>
    </row>
    <row r="1715" spans="16382:16382" x14ac:dyDescent="0.35">
      <c r="XFB1715" s="76">
        <v>0.17230000000000001</v>
      </c>
    </row>
    <row r="1716" spans="16382:16382" x14ac:dyDescent="0.35">
      <c r="XFB1716" s="76">
        <v>0.1724</v>
      </c>
    </row>
    <row r="1717" spans="16382:16382" x14ac:dyDescent="0.35">
      <c r="XFB1717" s="76">
        <v>0.17249999999999999</v>
      </c>
    </row>
    <row r="1718" spans="16382:16382" x14ac:dyDescent="0.35">
      <c r="XFB1718" s="76">
        <v>0.1726</v>
      </c>
    </row>
    <row r="1719" spans="16382:16382" x14ac:dyDescent="0.35">
      <c r="XFB1719" s="76">
        <v>0.17269999999999999</v>
      </c>
    </row>
    <row r="1720" spans="16382:16382" x14ac:dyDescent="0.35">
      <c r="XFB1720" s="76">
        <v>0.17280000000000001</v>
      </c>
    </row>
    <row r="1721" spans="16382:16382" x14ac:dyDescent="0.35">
      <c r="XFB1721" s="76">
        <v>0.1729</v>
      </c>
    </row>
    <row r="1722" spans="16382:16382" x14ac:dyDescent="0.35">
      <c r="XFB1722" s="76">
        <v>0.17299999999999999</v>
      </c>
    </row>
    <row r="1723" spans="16382:16382" x14ac:dyDescent="0.35">
      <c r="XFB1723" s="76">
        <v>0.1731</v>
      </c>
    </row>
    <row r="1724" spans="16382:16382" x14ac:dyDescent="0.35">
      <c r="XFB1724" s="76">
        <v>0.17319999999999999</v>
      </c>
    </row>
    <row r="1725" spans="16382:16382" x14ac:dyDescent="0.35">
      <c r="XFB1725" s="76">
        <v>0.17330000000000001</v>
      </c>
    </row>
    <row r="1726" spans="16382:16382" x14ac:dyDescent="0.35">
      <c r="XFB1726" s="76">
        <v>0.1734</v>
      </c>
    </row>
    <row r="1727" spans="16382:16382" x14ac:dyDescent="0.35">
      <c r="XFB1727" s="76">
        <v>0.17349999999999999</v>
      </c>
    </row>
    <row r="1728" spans="16382:16382" x14ac:dyDescent="0.35">
      <c r="XFB1728" s="76">
        <v>0.1736</v>
      </c>
    </row>
    <row r="1729" spans="16382:16382" x14ac:dyDescent="0.35">
      <c r="XFB1729" s="76">
        <v>0.17369999999999999</v>
      </c>
    </row>
    <row r="1730" spans="16382:16382" x14ac:dyDescent="0.35">
      <c r="XFB1730" s="76">
        <v>0.17380000000000001</v>
      </c>
    </row>
    <row r="1731" spans="16382:16382" x14ac:dyDescent="0.35">
      <c r="XFB1731" s="76">
        <v>0.1739</v>
      </c>
    </row>
    <row r="1732" spans="16382:16382" x14ac:dyDescent="0.35">
      <c r="XFB1732" s="76">
        <v>0.17399999999999999</v>
      </c>
    </row>
    <row r="1733" spans="16382:16382" x14ac:dyDescent="0.35">
      <c r="XFB1733" s="76">
        <v>0.1741</v>
      </c>
    </row>
    <row r="1734" spans="16382:16382" x14ac:dyDescent="0.35">
      <c r="XFB1734" s="76">
        <v>0.17419999999999999</v>
      </c>
    </row>
    <row r="1735" spans="16382:16382" x14ac:dyDescent="0.35">
      <c r="XFB1735" s="76">
        <v>0.17430000000000001</v>
      </c>
    </row>
    <row r="1736" spans="16382:16382" x14ac:dyDescent="0.35">
      <c r="XFB1736" s="76">
        <v>0.1744</v>
      </c>
    </row>
    <row r="1737" spans="16382:16382" x14ac:dyDescent="0.35">
      <c r="XFB1737" s="76">
        <v>0.17449999999999999</v>
      </c>
    </row>
    <row r="1738" spans="16382:16382" x14ac:dyDescent="0.35">
      <c r="XFB1738" s="76">
        <v>0.17460000000000001</v>
      </c>
    </row>
    <row r="1739" spans="16382:16382" x14ac:dyDescent="0.35">
      <c r="XFB1739" s="76">
        <v>0.17469999999999999</v>
      </c>
    </row>
    <row r="1740" spans="16382:16382" x14ac:dyDescent="0.35">
      <c r="XFB1740" s="76">
        <v>0.17480000000000001</v>
      </c>
    </row>
    <row r="1741" spans="16382:16382" x14ac:dyDescent="0.35">
      <c r="XFB1741" s="76">
        <v>0.1749</v>
      </c>
    </row>
    <row r="1742" spans="16382:16382" x14ac:dyDescent="0.35">
      <c r="XFB1742" s="76">
        <v>0.17499999999999999</v>
      </c>
    </row>
    <row r="1743" spans="16382:16382" x14ac:dyDescent="0.35">
      <c r="XFB1743" s="76">
        <v>0.17510000000000001</v>
      </c>
    </row>
    <row r="1744" spans="16382:16382" x14ac:dyDescent="0.35">
      <c r="XFB1744" s="76">
        <v>0.17519999999999999</v>
      </c>
    </row>
    <row r="1745" spans="16382:16382" x14ac:dyDescent="0.35">
      <c r="XFB1745" s="76">
        <v>0.17530000000000001</v>
      </c>
    </row>
    <row r="1746" spans="16382:16382" x14ac:dyDescent="0.35">
      <c r="XFB1746" s="76">
        <v>0.1754</v>
      </c>
    </row>
    <row r="1747" spans="16382:16382" x14ac:dyDescent="0.35">
      <c r="XFB1747" s="76">
        <v>0.17549999999999999</v>
      </c>
    </row>
    <row r="1748" spans="16382:16382" x14ac:dyDescent="0.35">
      <c r="XFB1748" s="76">
        <v>0.17560000000000001</v>
      </c>
    </row>
    <row r="1749" spans="16382:16382" x14ac:dyDescent="0.35">
      <c r="XFB1749" s="76">
        <v>0.1757</v>
      </c>
    </row>
    <row r="1750" spans="16382:16382" x14ac:dyDescent="0.35">
      <c r="XFB1750" s="76">
        <v>0.17580000000000001</v>
      </c>
    </row>
    <row r="1751" spans="16382:16382" x14ac:dyDescent="0.35">
      <c r="XFB1751" s="76">
        <v>0.1759</v>
      </c>
    </row>
    <row r="1752" spans="16382:16382" x14ac:dyDescent="0.35">
      <c r="XFB1752" s="76">
        <v>0.17599999999999999</v>
      </c>
    </row>
    <row r="1753" spans="16382:16382" x14ac:dyDescent="0.35">
      <c r="XFB1753" s="76">
        <v>0.17610000000000001</v>
      </c>
    </row>
    <row r="1754" spans="16382:16382" x14ac:dyDescent="0.35">
      <c r="XFB1754" s="76">
        <v>0.1762</v>
      </c>
    </row>
    <row r="1755" spans="16382:16382" x14ac:dyDescent="0.35">
      <c r="XFB1755" s="76">
        <v>0.17630000000000001</v>
      </c>
    </row>
    <row r="1756" spans="16382:16382" x14ac:dyDescent="0.35">
      <c r="XFB1756" s="76">
        <v>0.1764</v>
      </c>
    </row>
    <row r="1757" spans="16382:16382" x14ac:dyDescent="0.35">
      <c r="XFB1757" s="76">
        <v>0.17649999999999999</v>
      </c>
    </row>
    <row r="1758" spans="16382:16382" x14ac:dyDescent="0.35">
      <c r="XFB1758" s="76">
        <v>0.17660000000000001</v>
      </c>
    </row>
    <row r="1759" spans="16382:16382" x14ac:dyDescent="0.35">
      <c r="XFB1759" s="76">
        <v>0.1767</v>
      </c>
    </row>
    <row r="1760" spans="16382:16382" x14ac:dyDescent="0.35">
      <c r="XFB1760" s="76">
        <v>0.17680000000000001</v>
      </c>
    </row>
    <row r="1761" spans="16382:16382" x14ac:dyDescent="0.35">
      <c r="XFB1761" s="76">
        <v>0.1769</v>
      </c>
    </row>
    <row r="1762" spans="16382:16382" x14ac:dyDescent="0.35">
      <c r="XFB1762" s="76">
        <v>0.17699999999999999</v>
      </c>
    </row>
  </sheetData>
  <conditionalFormatting sqref="O11">
    <cfRule type="cellIs" dxfId="3" priority="15" operator="equal">
      <formula>0</formula>
    </cfRule>
  </conditionalFormatting>
  <conditionalFormatting sqref="Q31">
    <cfRule type="cellIs" dxfId="2" priority="10" operator="greaterThan">
      <formula>0</formula>
    </cfRule>
  </conditionalFormatting>
  <conditionalFormatting sqref="S24:AE25">
    <cfRule type="cellIs" dxfId="1" priority="2" operator="equal">
      <formula>0</formula>
    </cfRule>
  </conditionalFormatting>
  <conditionalFormatting sqref="S29:AE30">
    <cfRule type="cellIs" dxfId="0" priority="1" operator="equal">
      <formula>0</formula>
    </cfRule>
  </conditionalFormatting>
  <dataValidations count="3">
    <dataValidation type="list" allowBlank="1" showInputMessage="1" showErrorMessage="1" sqref="L6" xr:uid="{8DAEE134-C87A-4453-8FCC-3D8F62E0E011}">
      <formula1>$XFB$3:$XFB$1762</formula1>
    </dataValidation>
    <dataValidation type="list" allowBlank="1" showInputMessage="1" showErrorMessage="1" sqref="L7" xr:uid="{786CE626-F6B4-4A93-A3F9-1BCAE8B0E454}">
      <formula1>$XFC$3:$XFC$262</formula1>
    </dataValidation>
    <dataValidation type="list" allowBlank="1" showInputMessage="1" showErrorMessage="1" sqref="L8" xr:uid="{F6744055-CE44-468B-ACB5-F197B65C6E86}">
      <formula1>$XFD$3:$XFD$42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B16F4082ABD419E5896C4EBD73961" ma:contentTypeVersion="14" ma:contentTypeDescription="Create a new document." ma:contentTypeScope="" ma:versionID="f850517e37236896b901e3951843616e">
  <xsd:schema xmlns:xsd="http://www.w3.org/2001/XMLSchema" xmlns:xs="http://www.w3.org/2001/XMLSchema" xmlns:p="http://schemas.microsoft.com/office/2006/metadata/properties" xmlns:ns2="79c608ee-f569-4e1c-9a29-86da4b4dc247" xmlns:ns3="a46588ea-2c94-4030-b81a-1b453d8f269d" targetNamespace="http://schemas.microsoft.com/office/2006/metadata/properties" ma:root="true" ma:fieldsID="c7743d237d8cbe3e7d55bd06147fcaf0" ns2:_="" ns3:_="">
    <xsd:import namespace="79c608ee-f569-4e1c-9a29-86da4b4dc247"/>
    <xsd:import namespace="a46588ea-2c94-4030-b81a-1b453d8f26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608ee-f569-4e1c-9a29-86da4b4dc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bbe8e03-2214-4631-8839-496c46f2d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588ea-2c94-4030-b81a-1b453d8f26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f001642-f83f-4980-af21-216ba246aa2b}" ma:internalName="TaxCatchAll" ma:showField="CatchAllData" ma:web="a46588ea-2c94-4030-b81a-1b453d8f2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588ea-2c94-4030-b81a-1b453d8f269d" xsi:nil="true"/>
    <lcf76f155ced4ddcb4097134ff3c332f xmlns="79c608ee-f569-4e1c-9a29-86da4b4dc2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BC80E1-3D2B-4D4A-B31D-44A4B3599C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3C48C-A130-4029-8A58-A0E725F20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608ee-f569-4e1c-9a29-86da4b4dc247"/>
    <ds:schemaRef ds:uri="a46588ea-2c94-4030-b81a-1b453d8f2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82DF8E-F64A-4B70-BA93-49912BB5DE1A}">
  <ds:schemaRefs>
    <ds:schemaRef ds:uri="http://purl.org/dc/dcmitype/"/>
    <ds:schemaRef ds:uri="79c608ee-f569-4e1c-9a29-86da4b4dc247"/>
    <ds:schemaRef ds:uri="http://schemas.openxmlformats.org/package/2006/metadata/core-properties"/>
    <ds:schemaRef ds:uri="a46588ea-2c94-4030-b81a-1b453d8f269d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065f1a46-1149-4b07-97f4-ee5ba49b485b}" enabled="1" method="Standard" siteId="{a603898f-7de2-45ba-b67d-d35fb519b2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 Sheet</vt:lpstr>
    </vt:vector>
  </TitlesOfParts>
  <Manager/>
  <Company>Centrica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Eoghan Cudmore</dc:creator>
  <cp:keywords/>
  <dc:description/>
  <cp:lastModifiedBy>Linnane, Sandra</cp:lastModifiedBy>
  <cp:revision/>
  <dcterms:created xsi:type="dcterms:W3CDTF">2025-05-06T08:12:39Z</dcterms:created>
  <dcterms:modified xsi:type="dcterms:W3CDTF">2025-05-22T09:56:19Z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0x0101001E0B16F4082ABD419E5896C4EBD73961</vt:lpwstr>
  </property>
  <property fmtid="{D5CDD505-2E9C-101B-9397-08002B2CF9AE}" pid="3" name="MediaServiceImageTags">
    <vt:lpwstr/>
  </property>
</Properties>
</file>