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inal Qualification Decisions" sheetId="1" r:id="rId1"/>
  </sheets>
  <externalReferences>
    <externalReference r:id="rId2"/>
  </externalReferences>
  <definedNames>
    <definedName name="_xlnm._FilterDatabase" localSheetId="0" hidden="1">'Final Qualification Decisions'!$B$14:$Q$14</definedName>
  </definedNames>
  <calcPr calcId="145621" concurrentCalc="0"/>
</workbook>
</file>

<file path=xl/calcChain.xml><?xml version="1.0" encoding="utf-8"?>
<calcChain xmlns="http://schemas.openxmlformats.org/spreadsheetml/2006/main">
  <c r="D15" i="1" l="1"/>
  <c r="D139" i="1"/>
  <c r="F15" i="1"/>
  <c r="F139" i="1"/>
  <c r="G15" i="1"/>
  <c r="H15" i="1"/>
  <c r="I15" i="1"/>
  <c r="K15" i="1"/>
  <c r="D16" i="1"/>
  <c r="D140" i="1"/>
  <c r="F16" i="1"/>
  <c r="F140" i="1"/>
  <c r="G16" i="1"/>
  <c r="H16" i="1"/>
  <c r="I16" i="1"/>
  <c r="K16" i="1"/>
  <c r="E139" i="1"/>
  <c r="G139" i="1"/>
  <c r="E140" i="1"/>
  <c r="J140" i="1"/>
  <c r="I140" i="1"/>
  <c r="K140" i="1"/>
  <c r="G140" i="1"/>
  <c r="L140" i="1"/>
  <c r="M140" i="1"/>
  <c r="L139" i="1"/>
  <c r="M139" i="1"/>
  <c r="H140" i="1"/>
  <c r="J139" i="1"/>
  <c r="H139" i="1"/>
  <c r="I139" i="1"/>
  <c r="K139" i="1"/>
</calcChain>
</file>

<file path=xl/sharedStrings.xml><?xml version="1.0" encoding="utf-8"?>
<sst xmlns="http://schemas.openxmlformats.org/spreadsheetml/2006/main" count="2241" uniqueCount="275">
  <si>
    <t>N/A</t>
  </si>
  <si>
    <t>PY_000176</t>
  </si>
  <si>
    <t xml:space="preserve">Ronaver Energy Limited </t>
  </si>
  <si>
    <t>New</t>
  </si>
  <si>
    <t>GU_403000</t>
  </si>
  <si>
    <t>Existing</t>
  </si>
  <si>
    <t>GU_402030</t>
  </si>
  <si>
    <t>PY_000152</t>
  </si>
  <si>
    <t>Dublin Waste to Energy Supply</t>
  </si>
  <si>
    <t>GU_401860</t>
  </si>
  <si>
    <t>PY_000147</t>
  </si>
  <si>
    <t>Edenderry Supply Co</t>
  </si>
  <si>
    <t>PY_000139</t>
  </si>
  <si>
    <t>KiWi Power Ireland</t>
  </si>
  <si>
    <t>DSU_402290</t>
  </si>
  <si>
    <t>DSU_401660</t>
  </si>
  <si>
    <t>PY_000128</t>
  </si>
  <si>
    <t>Powerhouse Generation Limited</t>
  </si>
  <si>
    <t>DSU_501330</t>
  </si>
  <si>
    <t>DSU_402180</t>
  </si>
  <si>
    <t>PY_000126</t>
  </si>
  <si>
    <t xml:space="preserve">Endeco Technologies Limited </t>
  </si>
  <si>
    <t>DSU_501460</t>
  </si>
  <si>
    <t>DSU_401910</t>
  </si>
  <si>
    <t>DSU_401530</t>
  </si>
  <si>
    <t>DSU_401880</t>
  </si>
  <si>
    <t>PY_000122</t>
  </si>
  <si>
    <t>Veolia Alternative Energy Limited Ireland</t>
  </si>
  <si>
    <t>DSU_401490</t>
  </si>
  <si>
    <t>DSU_402090</t>
  </si>
  <si>
    <t>PY_000114</t>
  </si>
  <si>
    <t xml:space="preserve">Electricity Exchange Limited </t>
  </si>
  <si>
    <t>DSU_402120</t>
  </si>
  <si>
    <t>DSU_402100</t>
  </si>
  <si>
    <t>DSU_401870</t>
  </si>
  <si>
    <t>DSU_401400</t>
  </si>
  <si>
    <t>DSU_401390</t>
  </si>
  <si>
    <t>PY_000113</t>
  </si>
  <si>
    <t>Energy Trading Ireland Limited</t>
  </si>
  <si>
    <t>DSU_501600</t>
  </si>
  <si>
    <t>DSU_501510</t>
  </si>
  <si>
    <t>DSU_501380</t>
  </si>
  <si>
    <t>GU_501230</t>
  </si>
  <si>
    <t>PY_000111</t>
  </si>
  <si>
    <t>Empower Generation Limited</t>
  </si>
  <si>
    <t>DSU_501200</t>
  </si>
  <si>
    <t>PY_000109</t>
  </si>
  <si>
    <t>AC Automation (UK) Ltd</t>
  </si>
  <si>
    <t>GU_401230</t>
  </si>
  <si>
    <t>PY_000101</t>
  </si>
  <si>
    <t>Indaver Energy Limited</t>
  </si>
  <si>
    <t>I_ROIEWIC</t>
  </si>
  <si>
    <t>IO_EIDAC</t>
  </si>
  <si>
    <t>EirGrid Interconnector Designated Activity Company</t>
  </si>
  <si>
    <t>GU_501130</t>
  </si>
  <si>
    <t>PY_000093</t>
  </si>
  <si>
    <t>Ipower Solutions Limited</t>
  </si>
  <si>
    <t>PY_000088</t>
  </si>
  <si>
    <t>EnerNOC Ireland Limited</t>
  </si>
  <si>
    <t>DSU_403120</t>
  </si>
  <si>
    <t>DSU_403080</t>
  </si>
  <si>
    <t>DSU_403050</t>
  </si>
  <si>
    <t>DSU_403040</t>
  </si>
  <si>
    <t>DSU_403030</t>
  </si>
  <si>
    <t>DSU_403020</t>
  </si>
  <si>
    <t>DSU_501450</t>
  </si>
  <si>
    <t>DSU_401850</t>
  </si>
  <si>
    <t>DSU_401800</t>
  </si>
  <si>
    <t>DSU_401620</t>
  </si>
  <si>
    <t>DSU_401610</t>
  </si>
  <si>
    <t>DSU_401270</t>
  </si>
  <si>
    <t>GU_401011</t>
  </si>
  <si>
    <t>PY_000083</t>
  </si>
  <si>
    <t>Cushaling Power Limited</t>
  </si>
  <si>
    <t>GU_401010</t>
  </si>
  <si>
    <t>GU_500904</t>
  </si>
  <si>
    <t>PY_000081</t>
  </si>
  <si>
    <t>Contour Global Solutions (Northern Ireland) Limited</t>
  </si>
  <si>
    <t>GU_500900</t>
  </si>
  <si>
    <t>GU_400781</t>
  </si>
  <si>
    <t>PY_000071</t>
  </si>
  <si>
    <t>SSE Generation Ireland Limited</t>
  </si>
  <si>
    <t>GU_400780</t>
  </si>
  <si>
    <t>GU_400771</t>
  </si>
  <si>
    <t>GU_400770</t>
  </si>
  <si>
    <t>GU_400762</t>
  </si>
  <si>
    <t>GU_400753</t>
  </si>
  <si>
    <t>GU_400752</t>
  </si>
  <si>
    <t>GU_400751</t>
  </si>
  <si>
    <t>GU_400750</t>
  </si>
  <si>
    <t>PY_000070</t>
  </si>
  <si>
    <t>AES Kilroot Power Limited</t>
  </si>
  <si>
    <t>GU_500825</t>
  </si>
  <si>
    <t>GU_500824</t>
  </si>
  <si>
    <t>GU_500823</t>
  </si>
  <si>
    <t>GU_500822</t>
  </si>
  <si>
    <t>GU_500821</t>
  </si>
  <si>
    <t>GU_500820</t>
  </si>
  <si>
    <t>GU_401720</t>
  </si>
  <si>
    <t>PY_000068</t>
  </si>
  <si>
    <t>BRI Green Energy Limited</t>
  </si>
  <si>
    <t>GU_400671</t>
  </si>
  <si>
    <t>PY_000065</t>
  </si>
  <si>
    <t>Slievereagh Power</t>
  </si>
  <si>
    <t>GU_500284</t>
  </si>
  <si>
    <t>PY_000056</t>
  </si>
  <si>
    <t>AES Ballylumford Limited</t>
  </si>
  <si>
    <t>GU_500283</t>
  </si>
  <si>
    <t>GU_500282</t>
  </si>
  <si>
    <t>GU_500281</t>
  </si>
  <si>
    <t>I_NIMOYLE</t>
  </si>
  <si>
    <t>IO_MOYLE</t>
  </si>
  <si>
    <t>Moyle Interconnector Ltd</t>
  </si>
  <si>
    <t>GU_402050</t>
  </si>
  <si>
    <t>PY_000054</t>
  </si>
  <si>
    <t>Vayu Ltd</t>
  </si>
  <si>
    <t>GU_400540</t>
  </si>
  <si>
    <t>PY_000044</t>
  </si>
  <si>
    <t>Viridian Power Ltd</t>
  </si>
  <si>
    <t>PY_000043</t>
  </si>
  <si>
    <t>Viridian Energy Ltd</t>
  </si>
  <si>
    <t>DSU_402040</t>
  </si>
  <si>
    <t>DSU_401590</t>
  </si>
  <si>
    <t>GU_400610</t>
  </si>
  <si>
    <t>GU_400530</t>
  </si>
  <si>
    <t>PY_000041</t>
  </si>
  <si>
    <t>Tynagh Energy Ltd</t>
  </si>
  <si>
    <t>GU_500140</t>
  </si>
  <si>
    <t>PY_000034</t>
  </si>
  <si>
    <t>Power NI Energy Limited Power Procurement Business (PPB)</t>
  </si>
  <si>
    <t>GU_500131</t>
  </si>
  <si>
    <t>GU_500130</t>
  </si>
  <si>
    <t>GU_400480</t>
  </si>
  <si>
    <t>PY_000033</t>
  </si>
  <si>
    <t xml:space="preserve">Huntstown Power Company </t>
  </si>
  <si>
    <t>CAU_400302</t>
  </si>
  <si>
    <t>PY_000030</t>
  </si>
  <si>
    <t>ESB</t>
  </si>
  <si>
    <t>CAU_400301</t>
  </si>
  <si>
    <t>DSU_403000</t>
  </si>
  <si>
    <t>DSU_401330</t>
  </si>
  <si>
    <t>GU_500041</t>
  </si>
  <si>
    <t>GU_500040</t>
  </si>
  <si>
    <t>GU_400183</t>
  </si>
  <si>
    <t>GU_400182</t>
  </si>
  <si>
    <t>GU_400181</t>
  </si>
  <si>
    <t>GU_400180</t>
  </si>
  <si>
    <t>GU_400325</t>
  </si>
  <si>
    <t>GU_400324</t>
  </si>
  <si>
    <t>GU_400311</t>
  </si>
  <si>
    <t>GU_400300</t>
  </si>
  <si>
    <t>GU_400430</t>
  </si>
  <si>
    <t>GU_400240</t>
  </si>
  <si>
    <t>GU_400370</t>
  </si>
  <si>
    <t>GU_400500</t>
  </si>
  <si>
    <t>GU_400363</t>
  </si>
  <si>
    <t>GU_400362</t>
  </si>
  <si>
    <t>GU_400361</t>
  </si>
  <si>
    <t>GU_400360</t>
  </si>
  <si>
    <t>GU_400272</t>
  </si>
  <si>
    <t>GU_400271</t>
  </si>
  <si>
    <t>GU_400270</t>
  </si>
  <si>
    <t>GU_400850</t>
  </si>
  <si>
    <t>GU_400930</t>
  </si>
  <si>
    <t>PY_000027</t>
  </si>
  <si>
    <t>Bord Gais ROI</t>
  </si>
  <si>
    <t>GU_400130</t>
  </si>
  <si>
    <t>PY_000025</t>
  </si>
  <si>
    <t>Ballywater Windfarms Ltd</t>
  </si>
  <si>
    <t>PY_000024</t>
  </si>
  <si>
    <t>Aughinish Alumina Ltd</t>
  </si>
  <si>
    <t>Existing or New Capacity</t>
  </si>
  <si>
    <t>Capacity Market Unit (CMU) ID</t>
  </si>
  <si>
    <t>Party ID</t>
  </si>
  <si>
    <t>Party Name</t>
  </si>
  <si>
    <t>No</t>
  </si>
  <si>
    <t>Yes</t>
  </si>
  <si>
    <t>GU_401440</t>
  </si>
  <si>
    <t>GU_400470</t>
  </si>
  <si>
    <t>GU_400260</t>
  </si>
  <si>
    <t>GU_400252</t>
  </si>
  <si>
    <t>GU_400251</t>
  </si>
  <si>
    <t>GU_400250</t>
  </si>
  <si>
    <t>GU_400221</t>
  </si>
  <si>
    <t>GU_400220</t>
  </si>
  <si>
    <t>GU_400211</t>
  </si>
  <si>
    <t>GU_400210</t>
  </si>
  <si>
    <t>GU_400203</t>
  </si>
  <si>
    <t>GU_400202</t>
  </si>
  <si>
    <t>GU_400201</t>
  </si>
  <si>
    <t>GU_400200</t>
  </si>
  <si>
    <t>GU_401220</t>
  </si>
  <si>
    <t>GU_401200</t>
  </si>
  <si>
    <t>GU_401190</t>
  </si>
  <si>
    <t>GU_400290</t>
  </si>
  <si>
    <t>GU_400281</t>
  </si>
  <si>
    <t>GU_400280</t>
  </si>
  <si>
    <t>Gross De-Rated Capacity Combined</t>
  </si>
  <si>
    <t>Gross De-Rated Capacity (MW)</t>
  </si>
  <si>
    <t>Initial Capacity (MW)</t>
  </si>
  <si>
    <t>Alternative Qualification Process Applied</t>
  </si>
  <si>
    <t>Firm Network Access Capacity</t>
  </si>
  <si>
    <t>Qualified</t>
  </si>
  <si>
    <t>Candidate Unit</t>
  </si>
  <si>
    <t>CMU ID</t>
  </si>
  <si>
    <t>Table 1c - Final SO Qualification Decisions in respect of Candidate Units associated with Combined Capacity Units listed in Tables 1a and 1b</t>
  </si>
  <si>
    <t>PT_400220</t>
  </si>
  <si>
    <t>L1-2: IE</t>
  </si>
  <si>
    <t>E.8.1.2 (a)</t>
  </si>
  <si>
    <t>L2-1: Greater Dublin</t>
  </si>
  <si>
    <t>PT_400198</t>
  </si>
  <si>
    <t>PT_400169</t>
  </si>
  <si>
    <t>PT_400227</t>
  </si>
  <si>
    <t>DSU</t>
  </si>
  <si>
    <t>PT_400144</t>
  </si>
  <si>
    <t>L1-1: NI</t>
  </si>
  <si>
    <t>PT_500078</t>
  </si>
  <si>
    <t>PT_400133</t>
  </si>
  <si>
    <t>PT_500099</t>
  </si>
  <si>
    <t>PT_400124</t>
  </si>
  <si>
    <t>PT_400116</t>
  </si>
  <si>
    <t>PT_400111</t>
  </si>
  <si>
    <t>PT_500067</t>
  </si>
  <si>
    <t>PT_500073</t>
  </si>
  <si>
    <t>PT_500064</t>
  </si>
  <si>
    <t>PT_400087</t>
  </si>
  <si>
    <t>PT_500053</t>
  </si>
  <si>
    <t>PT_500098</t>
  </si>
  <si>
    <t>PT_400090</t>
  </si>
  <si>
    <t>PT_400078</t>
  </si>
  <si>
    <t>PT_500048</t>
  </si>
  <si>
    <t>PT_400064</t>
  </si>
  <si>
    <t>PT_500045</t>
  </si>
  <si>
    <t>PT_400062</t>
  </si>
  <si>
    <t>PT_400057</t>
  </si>
  <si>
    <t>PT_500040</t>
  </si>
  <si>
    <t>PT_400051</t>
  </si>
  <si>
    <t>PT_400044</t>
  </si>
  <si>
    <t>PT_400043</t>
  </si>
  <si>
    <t>PT_400041</t>
  </si>
  <si>
    <t>PT_500027</t>
  </si>
  <si>
    <t>PT_400035</t>
  </si>
  <si>
    <t>L1-2: Ire</t>
  </si>
  <si>
    <t>PT_400033</t>
  </si>
  <si>
    <t>PT_400030</t>
  </si>
  <si>
    <t>CMDRB Decision</t>
  </si>
  <si>
    <t>PT_500024</t>
  </si>
  <si>
    <t>PT_400031</t>
  </si>
  <si>
    <t>PT_400037</t>
  </si>
  <si>
    <t>E.7.8.2 (e)</t>
  </si>
  <si>
    <t>PT_400028</t>
  </si>
  <si>
    <t>PT_400025</t>
  </si>
  <si>
    <t>Reason</t>
  </si>
  <si>
    <t xml:space="preserve">Alternative Qualification </t>
  </si>
  <si>
    <t>Amended Technology Class</t>
  </si>
  <si>
    <t>Level 2 Locational Capacity Constraint</t>
  </si>
  <si>
    <t>Level 1 Locational Capacity Constraint</t>
  </si>
  <si>
    <t>Firm Offer Requirement (MW)</t>
  </si>
  <si>
    <t>Firm Network Access Capacity (MW)</t>
  </si>
  <si>
    <t>Participant ID</t>
  </si>
  <si>
    <t>Table 1b - Final SO Qualification Decisions for Capacity Market Units (Part B)</t>
  </si>
  <si>
    <t>Updated per CMDRB Decision</t>
  </si>
  <si>
    <t>GU_400121</t>
  </si>
  <si>
    <t>GU_400120</t>
  </si>
  <si>
    <t>Capacity Market Code Paragraph Not Satisfied</t>
  </si>
  <si>
    <t>Net De-Rated Capacity (MW)</t>
  </si>
  <si>
    <t>Awarded Capacity (MW)</t>
  </si>
  <si>
    <t>Clean Unit</t>
  </si>
  <si>
    <t xml:space="preserve">Table 1a - Final SO Qualification Decisions for Capacity Market Units (Part A) </t>
  </si>
  <si>
    <t xml:space="preserve">Party Name </t>
  </si>
  <si>
    <t>T-1</t>
  </si>
  <si>
    <t>Capacity Auction</t>
  </si>
  <si>
    <t>2018/2019</t>
  </si>
  <si>
    <t>Capacity Year</t>
  </si>
  <si>
    <t>Final Qualification Decisions for 2018 / 2019 T-1 Capacity Auction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</si>
</sst>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€&quot;* #,##0.00_);_(&quot;€&quot;* \(#,##0.00\);_(&quot;€&quot;* &quot;-&quot;??_);_(@_)"/>
    <numFmt numFmtId="43" formatCode="_(* #,##0.00_);_(* \(#,##0.00\);_(* &quot;-&quot;??_);_(@_)"/>
    <numFmt numFmtId="164" formatCode="_-* #,##0.00_-;\-* #,##0.00_-;_-* &quot;-&quot;??_-;_-@_-"/>
    <numFmt numFmtId="165" formatCode="0.0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60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88B8D"/>
        <bgColor indexed="64"/>
      </patternFill>
    </fill>
    <fill>
      <patternFill patternType="solid">
        <fgColor indexed="43"/>
      </patternFill>
    </fill>
    <fill>
      <patternFill patternType="solid">
        <fgColor rgb="FFD2BF84"/>
        <bgColor indexed="64"/>
      </patternFill>
    </fill>
    <fill>
      <patternFill patternType="solid">
        <fgColor rgb="FF87878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09">
    <xf numFmtId="0" fontId="0" fillId="0" borderId="0"/>
    <xf numFmtId="0" fontId="25" fillId="0" borderId="0"/>
    <xf numFmtId="0" fontId="28" fillId="0" borderId="0"/>
    <xf numFmtId="0" fontId="25" fillId="10" borderId="0" applyNumberFormat="0" applyBorder="0" applyAlignment="0" applyProtection="0"/>
    <xf numFmtId="0" fontId="1" fillId="10" borderId="0"/>
    <xf numFmtId="0" fontId="25" fillId="10" borderId="0" applyNumberFormat="0" applyBorder="0" applyAlignment="0" applyProtection="0"/>
    <xf numFmtId="0" fontId="1" fillId="10" borderId="0"/>
    <xf numFmtId="0" fontId="1" fillId="10" borderId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/>
    <xf numFmtId="0" fontId="25" fillId="14" borderId="0" applyNumberFormat="0" applyBorder="0" applyAlignment="0" applyProtection="0"/>
    <xf numFmtId="0" fontId="1" fillId="14" borderId="0"/>
    <xf numFmtId="0" fontId="1" fillId="14" borderId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/>
    <xf numFmtId="0" fontId="25" fillId="18" borderId="0" applyNumberFormat="0" applyBorder="0" applyAlignment="0" applyProtection="0"/>
    <xf numFmtId="0" fontId="1" fillId="18" borderId="0"/>
    <xf numFmtId="0" fontId="1" fillId="18" borderId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1" fillId="22" borderId="0"/>
    <xf numFmtId="0" fontId="25" fillId="22" borderId="0" applyNumberFormat="0" applyBorder="0" applyAlignment="0" applyProtection="0"/>
    <xf numFmtId="0" fontId="1" fillId="22" borderId="0"/>
    <xf numFmtId="0" fontId="1" fillId="22" borderId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1" fillId="26" borderId="0"/>
    <xf numFmtId="0" fontId="25" fillId="26" borderId="0" applyNumberFormat="0" applyBorder="0" applyAlignment="0" applyProtection="0"/>
    <xf numFmtId="0" fontId="1" fillId="26" borderId="0"/>
    <xf numFmtId="0" fontId="1" fillId="26" borderId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1" fillId="30" borderId="0"/>
    <xf numFmtId="0" fontId="25" fillId="30" borderId="0" applyNumberFormat="0" applyBorder="0" applyAlignment="0" applyProtection="0"/>
    <xf numFmtId="0" fontId="1" fillId="30" borderId="0"/>
    <xf numFmtId="0" fontId="1" fillId="30" borderId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11" borderId="0" applyNumberFormat="0" applyBorder="0" applyAlignment="0" applyProtection="0"/>
    <xf numFmtId="0" fontId="1" fillId="11" borderId="0"/>
    <xf numFmtId="0" fontId="25" fillId="11" borderId="0" applyNumberFormat="0" applyBorder="0" applyAlignment="0" applyProtection="0"/>
    <xf numFmtId="0" fontId="1" fillId="11" borderId="0"/>
    <xf numFmtId="0" fontId="1" fillId="11" borderId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1" fillId="15" borderId="0"/>
    <xf numFmtId="0" fontId="25" fillId="15" borderId="0" applyNumberFormat="0" applyBorder="0" applyAlignment="0" applyProtection="0"/>
    <xf numFmtId="0" fontId="1" fillId="15" borderId="0"/>
    <xf numFmtId="0" fontId="1" fillId="15" borderId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1" fillId="19" borderId="0"/>
    <xf numFmtId="0" fontId="25" fillId="19" borderId="0" applyNumberFormat="0" applyBorder="0" applyAlignment="0" applyProtection="0"/>
    <xf numFmtId="0" fontId="1" fillId="19" borderId="0"/>
    <xf numFmtId="0" fontId="1" fillId="19" borderId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1" fillId="23" borderId="0"/>
    <xf numFmtId="0" fontId="25" fillId="23" borderId="0" applyNumberFormat="0" applyBorder="0" applyAlignment="0" applyProtection="0"/>
    <xf numFmtId="0" fontId="1" fillId="23" borderId="0"/>
    <xf numFmtId="0" fontId="1" fillId="23" borderId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1" fillId="27" borderId="0"/>
    <xf numFmtId="0" fontId="25" fillId="27" borderId="0" applyNumberFormat="0" applyBorder="0" applyAlignment="0" applyProtection="0"/>
    <xf numFmtId="0" fontId="1" fillId="27" borderId="0"/>
    <xf numFmtId="0" fontId="1" fillId="27" borderId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" fillId="31" borderId="0"/>
    <xf numFmtId="0" fontId="25" fillId="31" borderId="0" applyNumberFormat="0" applyBorder="0" applyAlignment="0" applyProtection="0"/>
    <xf numFmtId="0" fontId="1" fillId="31" borderId="0"/>
    <xf numFmtId="0" fontId="1" fillId="31" borderId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9" fillId="12" borderId="0" applyNumberFormat="0" applyBorder="0" applyAlignment="0" applyProtection="0"/>
    <xf numFmtId="0" fontId="16" fillId="12" borderId="0"/>
    <xf numFmtId="0" fontId="29" fillId="12" borderId="0" applyNumberFormat="0" applyBorder="0" applyAlignment="0" applyProtection="0"/>
    <xf numFmtId="0" fontId="16" fillId="12" borderId="0"/>
    <xf numFmtId="0" fontId="16" fillId="12" borderId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16" fillId="16" borderId="0"/>
    <xf numFmtId="0" fontId="29" fillId="16" borderId="0" applyNumberFormat="0" applyBorder="0" applyAlignment="0" applyProtection="0"/>
    <xf numFmtId="0" fontId="16" fillId="16" borderId="0"/>
    <xf numFmtId="0" fontId="16" fillId="16" borderId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16" fillId="20" borderId="0"/>
    <xf numFmtId="0" fontId="29" fillId="20" borderId="0" applyNumberFormat="0" applyBorder="0" applyAlignment="0" applyProtection="0"/>
    <xf numFmtId="0" fontId="16" fillId="20" borderId="0"/>
    <xf numFmtId="0" fontId="16" fillId="20" borderId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16" fillId="24" borderId="0"/>
    <xf numFmtId="0" fontId="29" fillId="24" borderId="0" applyNumberFormat="0" applyBorder="0" applyAlignment="0" applyProtection="0"/>
    <xf numFmtId="0" fontId="16" fillId="24" borderId="0"/>
    <xf numFmtId="0" fontId="16" fillId="24" borderId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16" fillId="28" borderId="0"/>
    <xf numFmtId="0" fontId="29" fillId="28" borderId="0" applyNumberFormat="0" applyBorder="0" applyAlignment="0" applyProtection="0"/>
    <xf numFmtId="0" fontId="16" fillId="28" borderId="0"/>
    <xf numFmtId="0" fontId="16" fillId="28" borderId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16" fillId="32" borderId="0"/>
    <xf numFmtId="0" fontId="29" fillId="32" borderId="0" applyNumberFormat="0" applyBorder="0" applyAlignment="0" applyProtection="0"/>
    <xf numFmtId="0" fontId="16" fillId="32" borderId="0"/>
    <xf numFmtId="0" fontId="16" fillId="32" borderId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16" fillId="9" borderId="0"/>
    <xf numFmtId="0" fontId="29" fillId="9" borderId="0" applyNumberFormat="0" applyBorder="0" applyAlignment="0" applyProtection="0"/>
    <xf numFmtId="0" fontId="16" fillId="9" borderId="0"/>
    <xf numFmtId="0" fontId="16" fillId="9" borderId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16" fillId="13" borderId="0"/>
    <xf numFmtId="0" fontId="29" fillId="13" borderId="0" applyNumberFormat="0" applyBorder="0" applyAlignment="0" applyProtection="0"/>
    <xf numFmtId="0" fontId="16" fillId="13" borderId="0"/>
    <xf numFmtId="0" fontId="16" fillId="13" borderId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16" fillId="17" borderId="0"/>
    <xf numFmtId="0" fontId="29" fillId="17" borderId="0" applyNumberFormat="0" applyBorder="0" applyAlignment="0" applyProtection="0"/>
    <xf numFmtId="0" fontId="16" fillId="17" borderId="0"/>
    <xf numFmtId="0" fontId="16" fillId="17" borderId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16" fillId="21" borderId="0"/>
    <xf numFmtId="0" fontId="29" fillId="21" borderId="0" applyNumberFormat="0" applyBorder="0" applyAlignment="0" applyProtection="0"/>
    <xf numFmtId="0" fontId="16" fillId="21" borderId="0"/>
    <xf numFmtId="0" fontId="16" fillId="21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16" fillId="25" borderId="0"/>
    <xf numFmtId="0" fontId="29" fillId="25" borderId="0" applyNumberFormat="0" applyBorder="0" applyAlignment="0" applyProtection="0"/>
    <xf numFmtId="0" fontId="16" fillId="25" borderId="0"/>
    <xf numFmtId="0" fontId="16" fillId="25" borderId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16" fillId="29" borderId="0"/>
    <xf numFmtId="0" fontId="29" fillId="29" borderId="0" applyNumberFormat="0" applyBorder="0" applyAlignment="0" applyProtection="0"/>
    <xf numFmtId="0" fontId="16" fillId="29" borderId="0"/>
    <xf numFmtId="0" fontId="16" fillId="29" borderId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6" fillId="3" borderId="0"/>
    <xf numFmtId="0" fontId="30" fillId="3" borderId="0" applyNumberFormat="0" applyBorder="0" applyAlignment="0" applyProtection="0"/>
    <xf numFmtId="0" fontId="6" fillId="3" borderId="0"/>
    <xf numFmtId="0" fontId="6" fillId="3" borderId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10" fillId="6" borderId="4"/>
    <xf numFmtId="0" fontId="31" fillId="6" borderId="4" applyNumberFormat="0" applyAlignment="0" applyProtection="0"/>
    <xf numFmtId="0" fontId="10" fillId="6" borderId="4"/>
    <xf numFmtId="0" fontId="10" fillId="6" borderId="4"/>
    <xf numFmtId="0" fontId="31" fillId="6" borderId="4" applyNumberFormat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0" fontId="12" fillId="7" borderId="7"/>
    <xf numFmtId="0" fontId="32" fillId="7" borderId="7" applyNumberFormat="0" applyAlignment="0" applyProtection="0"/>
    <xf numFmtId="0" fontId="12" fillId="7" borderId="7"/>
    <xf numFmtId="0" fontId="12" fillId="7" borderId="7"/>
    <xf numFmtId="0" fontId="32" fillId="7" borderId="7" applyNumberFormat="0" applyAlignment="0" applyProtection="0"/>
    <xf numFmtId="0" fontId="32" fillId="7" borderId="7" applyNumberFormat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/>
    <xf numFmtId="0" fontId="33" fillId="0" borderId="0" applyNumberFormat="0" applyFill="0" applyBorder="0" applyAlignment="0" applyProtection="0"/>
    <xf numFmtId="0" fontId="14" fillId="0" borderId="0"/>
    <xf numFmtId="0" fontId="14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5" fillId="2" borderId="0"/>
    <xf numFmtId="0" fontId="34" fillId="2" borderId="0" applyNumberFormat="0" applyBorder="0" applyAlignment="0" applyProtection="0"/>
    <xf numFmtId="0" fontId="5" fillId="2" borderId="0"/>
    <xf numFmtId="0" fontId="5" fillId="2" borderId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2" fillId="0" borderId="1"/>
    <xf numFmtId="0" fontId="35" fillId="0" borderId="1" applyNumberFormat="0" applyFill="0" applyAlignment="0" applyProtection="0"/>
    <xf numFmtId="0" fontId="2" fillId="0" borderId="1"/>
    <xf numFmtId="0" fontId="2" fillId="0" borderId="1"/>
    <xf numFmtId="0" fontId="35" fillId="0" borderId="1" applyNumberFormat="0" applyFill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" fillId="0" borderId="2"/>
    <xf numFmtId="0" fontId="36" fillId="0" borderId="2" applyNumberFormat="0" applyFill="0" applyAlignment="0" applyProtection="0"/>
    <xf numFmtId="0" fontId="3" fillId="0" borderId="2"/>
    <xf numFmtId="0" fontId="3" fillId="0" borderId="2"/>
    <xf numFmtId="0" fontId="36" fillId="0" borderId="2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4" fillId="0" borderId="3"/>
    <xf numFmtId="0" fontId="37" fillId="0" borderId="3" applyNumberFormat="0" applyFill="0" applyAlignment="0" applyProtection="0"/>
    <xf numFmtId="0" fontId="4" fillId="0" borderId="3"/>
    <xf numFmtId="0" fontId="4" fillId="0" borderId="3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4" fillId="0" borderId="0"/>
    <xf numFmtId="0" fontId="37" fillId="0" borderId="0" applyNumberFormat="0" applyFill="0" applyBorder="0" applyAlignment="0" applyProtection="0"/>
    <xf numFmtId="0" fontId="4" fillId="0" borderId="0"/>
    <xf numFmtId="0" fontId="4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0" fillId="5" borderId="4" applyNumberFormat="0" applyAlignment="0" applyProtection="0"/>
    <xf numFmtId="0" fontId="8" fillId="5" borderId="4"/>
    <xf numFmtId="0" fontId="40" fillId="5" borderId="4" applyNumberFormat="0" applyAlignment="0" applyProtection="0"/>
    <xf numFmtId="0" fontId="8" fillId="5" borderId="4"/>
    <xf numFmtId="0" fontId="8" fillId="5" borderId="4"/>
    <xf numFmtId="0" fontId="40" fillId="5" borderId="4" applyNumberFormat="0" applyAlignment="0" applyProtection="0"/>
    <xf numFmtId="0" fontId="40" fillId="5" borderId="4" applyNumberFormat="0" applyAlignment="0" applyProtection="0"/>
    <xf numFmtId="0" fontId="41" fillId="0" borderId="6" applyNumberFormat="0" applyFill="0" applyAlignment="0" applyProtection="0"/>
    <xf numFmtId="0" fontId="11" fillId="0" borderId="6"/>
    <xf numFmtId="0" fontId="41" fillId="0" borderId="6" applyNumberFormat="0" applyFill="0" applyAlignment="0" applyProtection="0"/>
    <xf numFmtId="0" fontId="11" fillId="0" borderId="6"/>
    <xf numFmtId="0" fontId="11" fillId="0" borderId="6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2" fillId="4" borderId="0" applyNumberFormat="0" applyBorder="0" applyAlignment="0" applyProtection="0"/>
    <xf numFmtId="0" fontId="7" fillId="4" borderId="0"/>
    <xf numFmtId="0" fontId="42" fillId="4" borderId="0" applyNumberFormat="0" applyBorder="0" applyAlignment="0" applyProtection="0"/>
    <xf numFmtId="0" fontId="7" fillId="4" borderId="0"/>
    <xf numFmtId="0" fontId="7" fillId="4" borderId="0"/>
    <xf numFmtId="0" fontId="42" fillId="4" borderId="0" applyNumberFormat="0" applyBorder="0" applyAlignment="0" applyProtection="0"/>
    <xf numFmtId="0" fontId="43" fillId="36" borderId="0" applyNumberFormat="0" applyBorder="0" applyAlignment="0" applyProtection="0"/>
    <xf numFmtId="0" fontId="42" fillId="4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1" fillId="0" borderId="0"/>
    <xf numFmtId="0" fontId="25" fillId="0" borderId="0"/>
    <xf numFmtId="0" fontId="45" fillId="0" borderId="0"/>
    <xf numFmtId="0" fontId="28" fillId="0" borderId="0"/>
    <xf numFmtId="0" fontId="28" fillId="0" borderId="0"/>
    <xf numFmtId="0" fontId="44" fillId="0" borderId="0"/>
    <xf numFmtId="0" fontId="28" fillId="0" borderId="0"/>
    <xf numFmtId="0" fontId="45" fillId="0" borderId="0"/>
    <xf numFmtId="0" fontId="45" fillId="0" borderId="0"/>
    <xf numFmtId="0" fontId="46" fillId="0" borderId="0"/>
    <xf numFmtId="0" fontId="47" fillId="0" borderId="0"/>
    <xf numFmtId="0" fontId="45" fillId="0" borderId="0"/>
    <xf numFmtId="0" fontId="45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25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25" fillId="8" borderId="8" applyNumberFormat="0" applyFont="0" applyAlignment="0" applyProtection="0"/>
    <xf numFmtId="0" fontId="1" fillId="8" borderId="8"/>
    <xf numFmtId="0" fontId="25" fillId="8" borderId="8" applyNumberFormat="0" applyFont="0" applyAlignment="0" applyProtection="0"/>
    <xf numFmtId="0" fontId="1" fillId="8" borderId="8"/>
    <xf numFmtId="0" fontId="1" fillId="8" borderId="8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48" fillId="6" borderId="5" applyNumberFormat="0" applyAlignment="0" applyProtection="0"/>
    <xf numFmtId="0" fontId="9" fillId="6" borderId="5"/>
    <xf numFmtId="0" fontId="48" fillId="6" borderId="5" applyNumberFormat="0" applyAlignment="0" applyProtection="0"/>
    <xf numFmtId="0" fontId="9" fillId="6" borderId="5"/>
    <xf numFmtId="0" fontId="9" fillId="6" borderId="5"/>
    <xf numFmtId="0" fontId="48" fillId="6" borderId="5" applyNumberFormat="0" applyAlignment="0" applyProtection="0"/>
    <xf numFmtId="0" fontId="48" fillId="6" borderId="5" applyNumberFormat="0" applyAlignment="0" applyProtection="0"/>
    <xf numFmtId="9" fontId="28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8" fillId="0" borderId="0"/>
    <xf numFmtId="0" fontId="49" fillId="0" borderId="0"/>
    <xf numFmtId="0" fontId="50" fillId="0" borderId="9" applyNumberFormat="0" applyFill="0" applyAlignment="0" applyProtection="0"/>
    <xf numFmtId="0" fontId="15" fillId="0" borderId="9"/>
    <xf numFmtId="0" fontId="50" fillId="0" borderId="9" applyNumberFormat="0" applyFill="0" applyAlignment="0" applyProtection="0"/>
    <xf numFmtId="0" fontId="15" fillId="0" borderId="9"/>
    <xf numFmtId="0" fontId="15" fillId="0" borderId="9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13" fillId="0" borderId="0"/>
    <xf numFmtId="0" fontId="51" fillId="0" borderId="0" applyNumberFormat="0" applyFill="0" applyBorder="0" applyAlignment="0" applyProtection="0"/>
    <xf numFmtId="0" fontId="13" fillId="0" borderId="0"/>
    <xf numFmtId="0" fontId="13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81">
    <xf numFmtId="0" fontId="0" fillId="0" borderId="0" xfId="0"/>
    <xf numFmtId="165" fontId="0" fillId="0" borderId="0" xfId="0" applyNumberFormat="1" applyFont="1" applyAlignment="1">
      <alignment vertical="center"/>
    </xf>
    <xf numFmtId="165" fontId="17" fillId="0" borderId="10" xfId="0" applyNumberFormat="1" applyFont="1" applyFill="1" applyBorder="1" applyAlignment="1">
      <alignment horizontal="center" vertical="center"/>
    </xf>
    <xf numFmtId="165" fontId="17" fillId="33" borderId="10" xfId="0" applyNumberFormat="1" applyFont="1" applyFill="1" applyBorder="1" applyAlignment="1">
      <alignment horizontal="center" vertical="center"/>
    </xf>
    <xf numFmtId="165" fontId="16" fillId="0" borderId="0" xfId="0" applyNumberFormat="1" applyFont="1" applyFill="1" applyBorder="1" applyAlignment="1">
      <alignment horizontal="center" vertical="center"/>
    </xf>
    <xf numFmtId="165" fontId="17" fillId="0" borderId="17" xfId="0" applyNumberFormat="1" applyFont="1" applyFill="1" applyBorder="1" applyAlignment="1">
      <alignment horizontal="center" vertical="center"/>
    </xf>
    <xf numFmtId="165" fontId="17" fillId="0" borderId="13" xfId="0" applyNumberFormat="1" applyFont="1" applyFill="1" applyBorder="1" applyAlignment="1">
      <alignment horizontal="center" vertical="center"/>
    </xf>
    <xf numFmtId="165" fontId="20" fillId="0" borderId="0" xfId="0" applyNumberFormat="1" applyFont="1" applyAlignment="1">
      <alignment vertical="center"/>
    </xf>
    <xf numFmtId="165" fontId="21" fillId="35" borderId="18" xfId="0" applyNumberFormat="1" applyFont="1" applyFill="1" applyBorder="1" applyAlignment="1">
      <alignment horizontal="center" vertical="center" wrapText="1"/>
    </xf>
    <xf numFmtId="165" fontId="21" fillId="35" borderId="19" xfId="0" applyNumberFormat="1" applyFont="1" applyFill="1" applyBorder="1" applyAlignment="1">
      <alignment horizontal="center" vertical="center" wrapText="1"/>
    </xf>
    <xf numFmtId="165" fontId="21" fillId="35" borderId="19" xfId="0" applyNumberFormat="1" applyFont="1" applyFill="1" applyBorder="1" applyAlignment="1">
      <alignment vertical="center" wrapText="1"/>
    </xf>
    <xf numFmtId="165" fontId="21" fillId="35" borderId="20" xfId="0" applyNumberFormat="1" applyFont="1" applyFill="1" applyBorder="1" applyAlignment="1">
      <alignment vertical="center" wrapText="1"/>
    </xf>
    <xf numFmtId="165" fontId="22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vertical="center"/>
    </xf>
    <xf numFmtId="165" fontId="24" fillId="0" borderId="0" xfId="0" applyNumberFormat="1" applyFont="1" applyAlignment="1">
      <alignment vertical="center"/>
    </xf>
    <xf numFmtId="165" fontId="17" fillId="0" borderId="0" xfId="0" applyNumberFormat="1" applyFont="1" applyFill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165" fontId="18" fillId="33" borderId="0" xfId="0" applyNumberFormat="1" applyFont="1" applyFill="1" applyBorder="1" applyAlignment="1">
      <alignment vertical="center"/>
    </xf>
    <xf numFmtId="165" fontId="1" fillId="33" borderId="0" xfId="0" applyNumberFormat="1" applyFont="1" applyFill="1" applyBorder="1" applyAlignment="1">
      <alignment horizontal="center" vertical="center"/>
    </xf>
    <xf numFmtId="165" fontId="17" fillId="33" borderId="0" xfId="0" applyNumberFormat="1" applyFont="1" applyFill="1" applyBorder="1" applyAlignment="1">
      <alignment horizontal="center" vertical="center"/>
    </xf>
    <xf numFmtId="165" fontId="18" fillId="33" borderId="0" xfId="0" applyNumberFormat="1" applyFont="1" applyFill="1" applyBorder="1" applyAlignment="1">
      <alignment vertical="center" wrapText="1"/>
    </xf>
    <xf numFmtId="165" fontId="24" fillId="33" borderId="0" xfId="0" applyNumberFormat="1" applyFont="1" applyFill="1" applyBorder="1" applyAlignment="1">
      <alignment vertical="center"/>
    </xf>
    <xf numFmtId="165" fontId="17" fillId="0" borderId="0" xfId="0" applyNumberFormat="1" applyFont="1" applyFill="1" applyBorder="1" applyAlignment="1">
      <alignment horizontal="center" vertical="center" wrapText="1"/>
    </xf>
    <xf numFmtId="165" fontId="0" fillId="0" borderId="11" xfId="1" applyNumberFormat="1" applyFont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165" fontId="1" fillId="0" borderId="13" xfId="1" applyNumberFormat="1" applyFont="1" applyBorder="1" applyAlignment="1">
      <alignment horizontal="center" vertical="center"/>
    </xf>
    <xf numFmtId="165" fontId="23" fillId="33" borderId="0" xfId="0" applyNumberFormat="1" applyFont="1" applyFill="1" applyBorder="1" applyAlignment="1">
      <alignment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/>
    </xf>
    <xf numFmtId="165" fontId="17" fillId="33" borderId="0" xfId="0" applyNumberFormat="1" applyFont="1" applyFill="1" applyBorder="1" applyAlignment="1">
      <alignment horizontal="center" vertical="center" wrapText="1"/>
    </xf>
    <xf numFmtId="165" fontId="1" fillId="33" borderId="0" xfId="1" applyNumberFormat="1" applyFont="1" applyFill="1" applyBorder="1" applyAlignment="1">
      <alignment horizontal="center" vertical="center"/>
    </xf>
    <xf numFmtId="165" fontId="17" fillId="33" borderId="10" xfId="0" applyNumberFormat="1" applyFont="1" applyFill="1" applyBorder="1" applyAlignment="1">
      <alignment horizontal="center" vertical="center" wrapText="1"/>
    </xf>
    <xf numFmtId="165" fontId="17" fillId="0" borderId="1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5" fontId="18" fillId="0" borderId="0" xfId="0" applyNumberFormat="1" applyFont="1" applyFill="1" applyBorder="1" applyAlignment="1">
      <alignment vertical="center"/>
    </xf>
    <xf numFmtId="165" fontId="18" fillId="0" borderId="0" xfId="0" applyNumberFormat="1" applyFont="1" applyBorder="1" applyAlignment="1">
      <alignment vertical="center"/>
    </xf>
    <xf numFmtId="165" fontId="0" fillId="33" borderId="0" xfId="0" applyNumberFormat="1" applyFont="1" applyFill="1" applyBorder="1" applyAlignment="1">
      <alignment vertical="center"/>
    </xf>
    <xf numFmtId="165" fontId="18" fillId="34" borderId="11" xfId="0" applyNumberFormat="1" applyFont="1" applyFill="1" applyBorder="1" applyAlignment="1">
      <alignment horizontal="left" vertical="center"/>
    </xf>
    <xf numFmtId="165" fontId="17" fillId="33" borderId="11" xfId="0" applyNumberFormat="1" applyFont="1" applyFill="1" applyBorder="1" applyAlignment="1">
      <alignment horizontal="center" vertical="center"/>
    </xf>
    <xf numFmtId="165" fontId="17" fillId="0" borderId="11" xfId="0" applyNumberFormat="1" applyFont="1" applyFill="1" applyBorder="1" applyAlignment="1">
      <alignment horizontal="center" vertical="center"/>
    </xf>
    <xf numFmtId="165" fontId="1" fillId="33" borderId="11" xfId="1" applyNumberFormat="1" applyFont="1" applyFill="1" applyBorder="1" applyAlignment="1">
      <alignment horizontal="center" vertical="center"/>
    </xf>
    <xf numFmtId="165" fontId="1" fillId="0" borderId="11" xfId="1" applyNumberFormat="1" applyFont="1" applyBorder="1" applyAlignment="1">
      <alignment horizontal="center" vertical="center"/>
    </xf>
    <xf numFmtId="165" fontId="1" fillId="0" borderId="11" xfId="1" applyNumberFormat="1" applyFont="1" applyFill="1" applyBorder="1" applyAlignment="1">
      <alignment horizontal="center" vertical="center"/>
    </xf>
    <xf numFmtId="165" fontId="17" fillId="0" borderId="11" xfId="0" applyNumberFormat="1" applyFont="1" applyFill="1" applyBorder="1" applyAlignment="1">
      <alignment horizontal="center" vertical="center" wrapText="1"/>
    </xf>
    <xf numFmtId="165" fontId="17" fillId="33" borderId="11" xfId="0" applyNumberFormat="1" applyFont="1" applyFill="1" applyBorder="1" applyAlignment="1">
      <alignment horizontal="center" vertical="center" wrapText="1"/>
    </xf>
    <xf numFmtId="165" fontId="21" fillId="38" borderId="20" xfId="0" applyNumberFormat="1" applyFont="1" applyFill="1" applyBorder="1" applyAlignment="1">
      <alignment vertical="center" wrapText="1"/>
    </xf>
    <xf numFmtId="165" fontId="18" fillId="0" borderId="12" xfId="0" applyNumberFormat="1" applyFont="1" applyFill="1" applyBorder="1" applyAlignment="1">
      <alignment vertical="center"/>
    </xf>
    <xf numFmtId="165" fontId="18" fillId="0" borderId="11" xfId="0" applyNumberFormat="1" applyFont="1" applyFill="1" applyBorder="1" applyAlignment="1">
      <alignment vertical="center"/>
    </xf>
    <xf numFmtId="165" fontId="18" fillId="0" borderId="12" xfId="0" applyNumberFormat="1" applyFont="1" applyFill="1" applyBorder="1" applyAlignment="1">
      <alignment vertical="center" wrapText="1"/>
    </xf>
    <xf numFmtId="165" fontId="18" fillId="0" borderId="14" xfId="0" applyNumberFormat="1" applyFont="1" applyFill="1" applyBorder="1" applyAlignment="1">
      <alignment vertical="center"/>
    </xf>
    <xf numFmtId="165" fontId="18" fillId="0" borderId="13" xfId="0" applyNumberFormat="1" applyFont="1" applyFill="1" applyBorder="1" applyAlignment="1">
      <alignment vertical="center"/>
    </xf>
    <xf numFmtId="165" fontId="21" fillId="38" borderId="19" xfId="0" applyNumberFormat="1" applyFont="1" applyFill="1" applyBorder="1" applyAlignment="1">
      <alignment vertical="center" wrapText="1"/>
    </xf>
    <xf numFmtId="165" fontId="21" fillId="38" borderId="19" xfId="0" applyNumberFormat="1" applyFont="1" applyFill="1" applyBorder="1" applyAlignment="1">
      <alignment horizontal="center" vertical="center" wrapText="1"/>
    </xf>
    <xf numFmtId="165" fontId="21" fillId="38" borderId="18" xfId="0" applyNumberFormat="1" applyFont="1" applyFill="1" applyBorder="1" applyAlignment="1">
      <alignment horizontal="center" vertical="center" wrapText="1"/>
    </xf>
    <xf numFmtId="165" fontId="18" fillId="0" borderId="24" xfId="0" applyNumberFormat="1" applyFont="1" applyFill="1" applyBorder="1" applyAlignment="1">
      <alignment vertical="center"/>
    </xf>
    <xf numFmtId="165" fontId="18" fillId="0" borderId="25" xfId="0" applyNumberFormat="1" applyFont="1" applyFill="1" applyBorder="1" applyAlignment="1">
      <alignment vertical="center"/>
    </xf>
    <xf numFmtId="165" fontId="1" fillId="33" borderId="25" xfId="1" applyNumberFormat="1" applyFont="1" applyFill="1" applyBorder="1" applyAlignment="1">
      <alignment horizontal="center" vertical="center"/>
    </xf>
    <xf numFmtId="165" fontId="17" fillId="33" borderId="25" xfId="0" applyNumberFormat="1" applyFont="1" applyFill="1" applyBorder="1" applyAlignment="1">
      <alignment horizontal="center" vertical="center"/>
    </xf>
    <xf numFmtId="165" fontId="17" fillId="33" borderId="25" xfId="0" applyNumberFormat="1" applyFont="1" applyFill="1" applyBorder="1" applyAlignment="1">
      <alignment horizontal="center" vertical="center" wrapText="1"/>
    </xf>
    <xf numFmtId="165" fontId="17" fillId="0" borderId="25" xfId="0" applyNumberFormat="1" applyFont="1" applyFill="1" applyBorder="1" applyAlignment="1">
      <alignment horizontal="center" vertical="center"/>
    </xf>
    <xf numFmtId="165" fontId="17" fillId="0" borderId="26" xfId="0" applyNumberFormat="1" applyFont="1" applyFill="1" applyBorder="1" applyAlignment="1">
      <alignment horizontal="center" vertical="center"/>
    </xf>
    <xf numFmtId="165" fontId="17" fillId="33" borderId="11" xfId="0" applyNumberFormat="1" applyFont="1" applyFill="1" applyBorder="1" applyAlignment="1">
      <alignment horizontal="center" vertical="center"/>
    </xf>
    <xf numFmtId="165" fontId="1" fillId="33" borderId="11" xfId="1" applyNumberFormat="1" applyFont="1" applyFill="1" applyBorder="1" applyAlignment="1">
      <alignment horizontal="center" vertical="center"/>
    </xf>
    <xf numFmtId="165" fontId="17" fillId="0" borderId="11" xfId="0" applyNumberFormat="1" applyFont="1" applyFill="1" applyBorder="1" applyAlignment="1">
      <alignment horizontal="center" vertical="center"/>
    </xf>
    <xf numFmtId="165" fontId="1" fillId="0" borderId="11" xfId="1" applyNumberFormat="1" applyFont="1" applyBorder="1" applyAlignment="1">
      <alignment horizontal="center" vertical="center"/>
    </xf>
    <xf numFmtId="165" fontId="17" fillId="0" borderId="11" xfId="0" applyNumberFormat="1" applyFont="1" applyFill="1" applyBorder="1" applyAlignment="1">
      <alignment horizontal="center" vertical="center" wrapText="1"/>
    </xf>
    <xf numFmtId="165" fontId="17" fillId="33" borderId="11" xfId="0" applyNumberFormat="1" applyFont="1" applyFill="1" applyBorder="1" applyAlignment="1">
      <alignment horizontal="center" vertical="center" wrapText="1"/>
    </xf>
    <xf numFmtId="165" fontId="1" fillId="33" borderId="11" xfId="1" applyNumberFormat="1" applyFont="1" applyFill="1" applyBorder="1" applyAlignment="1">
      <alignment horizontal="center" vertical="center" wrapText="1"/>
    </xf>
    <xf numFmtId="165" fontId="0" fillId="33" borderId="10" xfId="0" applyNumberFormat="1" applyFont="1" applyFill="1" applyBorder="1" applyAlignment="1">
      <alignment horizontal="center" vertical="center"/>
    </xf>
    <xf numFmtId="165" fontId="0" fillId="33" borderId="26" xfId="0" applyNumberFormat="1" applyFont="1" applyFill="1" applyBorder="1" applyAlignment="1">
      <alignment horizontal="center" vertical="center"/>
    </xf>
    <xf numFmtId="165" fontId="27" fillId="37" borderId="23" xfId="0" applyNumberFormat="1" applyFont="1" applyFill="1" applyBorder="1" applyAlignment="1">
      <alignment horizontal="center" vertical="center"/>
    </xf>
    <xf numFmtId="165" fontId="27" fillId="37" borderId="22" xfId="0" applyNumberFormat="1" applyFont="1" applyFill="1" applyBorder="1" applyAlignment="1">
      <alignment horizontal="center" vertical="center"/>
    </xf>
    <xf numFmtId="165" fontId="27" fillId="37" borderId="21" xfId="0" applyNumberFormat="1" applyFont="1" applyFill="1" applyBorder="1" applyAlignment="1">
      <alignment horizontal="center" vertical="center"/>
    </xf>
    <xf numFmtId="165" fontId="1" fillId="0" borderId="11" xfId="1" applyNumberFormat="1" applyFont="1" applyFill="1" applyBorder="1" applyAlignment="1">
      <alignment horizontal="center" vertical="center"/>
    </xf>
    <xf numFmtId="165" fontId="18" fillId="34" borderId="11" xfId="0" applyNumberFormat="1" applyFont="1" applyFill="1" applyBorder="1" applyAlignment="1">
      <alignment horizontal="left" vertical="center"/>
    </xf>
    <xf numFmtId="165" fontId="1" fillId="0" borderId="11" xfId="1" applyNumberFormat="1" applyFont="1" applyFill="1" applyBorder="1" applyAlignment="1">
      <alignment horizontal="center" vertical="center" wrapText="1"/>
    </xf>
    <xf numFmtId="165" fontId="18" fillId="0" borderId="15" xfId="0" applyNumberFormat="1" applyFont="1" applyFill="1" applyBorder="1" applyAlignment="1">
      <alignment vertical="center"/>
    </xf>
    <xf numFmtId="165" fontId="18" fillId="0" borderId="13" xfId="0" applyNumberFormat="1" applyFont="1" applyFill="1" applyBorder="1" applyAlignment="1">
      <alignment vertical="center"/>
    </xf>
    <xf numFmtId="165" fontId="18" fillId="0" borderId="16" xfId="0" applyNumberFormat="1" applyFont="1" applyFill="1" applyBorder="1" applyAlignment="1">
      <alignment vertical="center"/>
    </xf>
    <xf numFmtId="165" fontId="18" fillId="0" borderId="14" xfId="0" applyNumberFormat="1" applyFont="1" applyFill="1" applyBorder="1" applyAlignment="1">
      <alignment vertical="center"/>
    </xf>
  </cellXfs>
  <cellStyles count="1009">
    <cellStyle name="]_x000d__x000a_Zoomed=1_x000d__x000a_Row=0_x000d__x000a_Column=0_x000d__x000a_Height=0_x000d__x000a_Width=0_x000d__x000a_FontName=FoxFont_x000d__x000a_FontStyle=0_x000d__x000a_FontSize=9_x000d__x000a_PrtFontName=FoxPrin" xfId="2"/>
    <cellStyle name="20% - Accent1 2" xfId="3"/>
    <cellStyle name="20% - Accent1 2 2" xfId="4"/>
    <cellStyle name="20% - Accent1 2 3" xfId="5"/>
    <cellStyle name="20% - Accent1 2 4" xfId="6"/>
    <cellStyle name="20% - Accent1 2 5" xfId="7"/>
    <cellStyle name="20% - Accent1 2_Units" xfId="8"/>
    <cellStyle name="20% - Accent1 3" xfId="9"/>
    <cellStyle name="20% - Accent2 2" xfId="10"/>
    <cellStyle name="20% - Accent2 2 2" xfId="11"/>
    <cellStyle name="20% - Accent2 2 3" xfId="12"/>
    <cellStyle name="20% - Accent2 2 4" xfId="13"/>
    <cellStyle name="20% - Accent2 2 5" xfId="14"/>
    <cellStyle name="20% - Accent2 2_Units" xfId="15"/>
    <cellStyle name="20% - Accent2 3" xfId="16"/>
    <cellStyle name="20% - Accent3 2" xfId="17"/>
    <cellStyle name="20% - Accent3 2 2" xfId="18"/>
    <cellStyle name="20% - Accent3 2 3" xfId="19"/>
    <cellStyle name="20% - Accent3 2 4" xfId="20"/>
    <cellStyle name="20% - Accent3 2 5" xfId="21"/>
    <cellStyle name="20% - Accent3 2_Units" xfId="22"/>
    <cellStyle name="20% - Accent3 3" xfId="23"/>
    <cellStyle name="20% - Accent4 2" xfId="24"/>
    <cellStyle name="20% - Accent4 2 2" xfId="25"/>
    <cellStyle name="20% - Accent4 2 3" xfId="26"/>
    <cellStyle name="20% - Accent4 2 4" xfId="27"/>
    <cellStyle name="20% - Accent4 2 5" xfId="28"/>
    <cellStyle name="20% - Accent4 2_Units" xfId="29"/>
    <cellStyle name="20% - Accent4 3" xfId="30"/>
    <cellStyle name="20% - Accent5 2" xfId="31"/>
    <cellStyle name="20% - Accent5 2 2" xfId="32"/>
    <cellStyle name="20% - Accent5 2 3" xfId="33"/>
    <cellStyle name="20% - Accent5 2 4" xfId="34"/>
    <cellStyle name="20% - Accent5 2 5" xfId="35"/>
    <cellStyle name="20% - Accent5 2_Units" xfId="36"/>
    <cellStyle name="20% - Accent5 3" xfId="37"/>
    <cellStyle name="20% - Accent6 2" xfId="38"/>
    <cellStyle name="20% - Accent6 2 2" xfId="39"/>
    <cellStyle name="20% - Accent6 2 3" xfId="40"/>
    <cellStyle name="20% - Accent6 2 4" xfId="41"/>
    <cellStyle name="20% - Accent6 2 5" xfId="42"/>
    <cellStyle name="20% - Accent6 2_Units" xfId="43"/>
    <cellStyle name="20% - Accent6 3" xfId="44"/>
    <cellStyle name="40% - Accent1 2" xfId="45"/>
    <cellStyle name="40% - Accent1 2 2" xfId="46"/>
    <cellStyle name="40% - Accent1 2 3" xfId="47"/>
    <cellStyle name="40% - Accent1 2 4" xfId="48"/>
    <cellStyle name="40% - Accent1 2 5" xfId="49"/>
    <cellStyle name="40% - Accent1 2_Units" xfId="50"/>
    <cellStyle name="40% - Accent1 3" xfId="51"/>
    <cellStyle name="40% - Accent2 2" xfId="52"/>
    <cellStyle name="40% - Accent2 2 2" xfId="53"/>
    <cellStyle name="40% - Accent2 2 3" xfId="54"/>
    <cellStyle name="40% - Accent2 2 4" xfId="55"/>
    <cellStyle name="40% - Accent2 2 5" xfId="56"/>
    <cellStyle name="40% - Accent2 2_Units" xfId="57"/>
    <cellStyle name="40% - Accent2 3" xfId="58"/>
    <cellStyle name="40% - Accent3 2" xfId="59"/>
    <cellStyle name="40% - Accent3 2 2" xfId="60"/>
    <cellStyle name="40% - Accent3 2 3" xfId="61"/>
    <cellStyle name="40% - Accent3 2 4" xfId="62"/>
    <cellStyle name="40% - Accent3 2 5" xfId="63"/>
    <cellStyle name="40% - Accent3 2_Units" xfId="64"/>
    <cellStyle name="40% - Accent3 3" xfId="65"/>
    <cellStyle name="40% - Accent4 2" xfId="66"/>
    <cellStyle name="40% - Accent4 2 2" xfId="67"/>
    <cellStyle name="40% - Accent4 2 3" xfId="68"/>
    <cellStyle name="40% - Accent4 2 4" xfId="69"/>
    <cellStyle name="40% - Accent4 2 5" xfId="70"/>
    <cellStyle name="40% - Accent4 2_Units" xfId="71"/>
    <cellStyle name="40% - Accent4 3" xfId="72"/>
    <cellStyle name="40% - Accent5 2" xfId="73"/>
    <cellStyle name="40% - Accent5 2 2" xfId="74"/>
    <cellStyle name="40% - Accent5 2 3" xfId="75"/>
    <cellStyle name="40% - Accent5 2 4" xfId="76"/>
    <cellStyle name="40% - Accent5 2 5" xfId="77"/>
    <cellStyle name="40% - Accent5 2_Units" xfId="78"/>
    <cellStyle name="40% - Accent5 3" xfId="79"/>
    <cellStyle name="40% - Accent6 2" xfId="80"/>
    <cellStyle name="40% - Accent6 2 2" xfId="81"/>
    <cellStyle name="40% - Accent6 2 3" xfId="82"/>
    <cellStyle name="40% - Accent6 2 4" xfId="83"/>
    <cellStyle name="40% - Accent6 2 5" xfId="84"/>
    <cellStyle name="40% - Accent6 2_Units" xfId="85"/>
    <cellStyle name="40% - Accent6 3" xfId="86"/>
    <cellStyle name="60% - Accent1 2" xfId="87"/>
    <cellStyle name="60% - Accent1 2 2" xfId="88"/>
    <cellStyle name="60% - Accent1 2 3" xfId="89"/>
    <cellStyle name="60% - Accent1 2 4" xfId="90"/>
    <cellStyle name="60% - Accent1 2 5" xfId="91"/>
    <cellStyle name="60% - Accent1 2_Units" xfId="92"/>
    <cellStyle name="60% - Accent1 3" xfId="93"/>
    <cellStyle name="60% - Accent2 2" xfId="94"/>
    <cellStyle name="60% - Accent2 2 2" xfId="95"/>
    <cellStyle name="60% - Accent2 2 3" xfId="96"/>
    <cellStyle name="60% - Accent2 2 4" xfId="97"/>
    <cellStyle name="60% - Accent2 2 5" xfId="98"/>
    <cellStyle name="60% - Accent2 2_Units" xfId="99"/>
    <cellStyle name="60% - Accent2 3" xfId="100"/>
    <cellStyle name="60% - Accent3 2" xfId="101"/>
    <cellStyle name="60% - Accent3 2 2" xfId="102"/>
    <cellStyle name="60% - Accent3 2 3" xfId="103"/>
    <cellStyle name="60% - Accent3 2 4" xfId="104"/>
    <cellStyle name="60% - Accent3 2 5" xfId="105"/>
    <cellStyle name="60% - Accent3 2_Units" xfId="106"/>
    <cellStyle name="60% - Accent3 3" xfId="107"/>
    <cellStyle name="60% - Accent4 2" xfId="108"/>
    <cellStyle name="60% - Accent4 2 2" xfId="109"/>
    <cellStyle name="60% - Accent4 2 3" xfId="110"/>
    <cellStyle name="60% - Accent4 2 4" xfId="111"/>
    <cellStyle name="60% - Accent4 2 5" xfId="112"/>
    <cellStyle name="60% - Accent4 2_Units" xfId="113"/>
    <cellStyle name="60% - Accent4 3" xfId="114"/>
    <cellStyle name="60% - Accent5 2" xfId="115"/>
    <cellStyle name="60% - Accent5 2 2" xfId="116"/>
    <cellStyle name="60% - Accent5 2 3" xfId="117"/>
    <cellStyle name="60% - Accent5 2 4" xfId="118"/>
    <cellStyle name="60% - Accent5 2 5" xfId="119"/>
    <cellStyle name="60% - Accent5 2_Units" xfId="120"/>
    <cellStyle name="60% - Accent5 3" xfId="121"/>
    <cellStyle name="60% - Accent6 2" xfId="122"/>
    <cellStyle name="60% - Accent6 2 2" xfId="123"/>
    <cellStyle name="60% - Accent6 2 3" xfId="124"/>
    <cellStyle name="60% - Accent6 2 4" xfId="125"/>
    <cellStyle name="60% - Accent6 2 5" xfId="126"/>
    <cellStyle name="60% - Accent6 2_Units" xfId="127"/>
    <cellStyle name="60% - Accent6 3" xfId="128"/>
    <cellStyle name="Accent1 2" xfId="129"/>
    <cellStyle name="Accent1 2 2" xfId="130"/>
    <cellStyle name="Accent1 2 3" xfId="131"/>
    <cellStyle name="Accent1 2 4" xfId="132"/>
    <cellStyle name="Accent1 2 5" xfId="133"/>
    <cellStyle name="Accent1 2_Units" xfId="134"/>
    <cellStyle name="Accent1 3" xfId="135"/>
    <cellStyle name="Accent2 2" xfId="136"/>
    <cellStyle name="Accent2 2 2" xfId="137"/>
    <cellStyle name="Accent2 2 3" xfId="138"/>
    <cellStyle name="Accent2 2 4" xfId="139"/>
    <cellStyle name="Accent2 2 5" xfId="140"/>
    <cellStyle name="Accent2 2_Units" xfId="141"/>
    <cellStyle name="Accent2 3" xfId="142"/>
    <cellStyle name="Accent3 2" xfId="143"/>
    <cellStyle name="Accent3 2 2" xfId="144"/>
    <cellStyle name="Accent3 2 3" xfId="145"/>
    <cellStyle name="Accent3 2 4" xfId="146"/>
    <cellStyle name="Accent3 2 5" xfId="147"/>
    <cellStyle name="Accent3 2_Units" xfId="148"/>
    <cellStyle name="Accent3 3" xfId="149"/>
    <cellStyle name="Accent4 2" xfId="150"/>
    <cellStyle name="Accent4 2 2" xfId="151"/>
    <cellStyle name="Accent4 2 3" xfId="152"/>
    <cellStyle name="Accent4 2 4" xfId="153"/>
    <cellStyle name="Accent4 2 5" xfId="154"/>
    <cellStyle name="Accent4 2_Units" xfId="155"/>
    <cellStyle name="Accent4 3" xfId="156"/>
    <cellStyle name="Accent5 2" xfId="157"/>
    <cellStyle name="Accent5 2 2" xfId="158"/>
    <cellStyle name="Accent5 2 3" xfId="159"/>
    <cellStyle name="Accent5 2 4" xfId="160"/>
    <cellStyle name="Accent5 2 5" xfId="161"/>
    <cellStyle name="Accent5 2_Units" xfId="162"/>
    <cellStyle name="Accent5 3" xfId="163"/>
    <cellStyle name="Accent6 2" xfId="164"/>
    <cellStyle name="Accent6 2 2" xfId="165"/>
    <cellStyle name="Accent6 2 3" xfId="166"/>
    <cellStyle name="Accent6 2 4" xfId="167"/>
    <cellStyle name="Accent6 2 5" xfId="168"/>
    <cellStyle name="Accent6 2_Units" xfId="169"/>
    <cellStyle name="Accent6 3" xfId="170"/>
    <cellStyle name="Bad 2" xfId="171"/>
    <cellStyle name="Bad 2 2" xfId="172"/>
    <cellStyle name="Bad 2 3" xfId="173"/>
    <cellStyle name="Bad 2 4" xfId="174"/>
    <cellStyle name="Bad 2 5" xfId="175"/>
    <cellStyle name="Bad 2_Units" xfId="176"/>
    <cellStyle name="Bad 3" xfId="177"/>
    <cellStyle name="Calculation 2" xfId="178"/>
    <cellStyle name="Calculation 2 2" xfId="179"/>
    <cellStyle name="Calculation 2 3" xfId="180"/>
    <cellStyle name="Calculation 2 4" xfId="181"/>
    <cellStyle name="Calculation 2 5" xfId="182"/>
    <cellStyle name="Calculation 2_Units" xfId="183"/>
    <cellStyle name="Calculation 3" xfId="184"/>
    <cellStyle name="Check Cell 2" xfId="185"/>
    <cellStyle name="Check Cell 2 2" xfId="186"/>
    <cellStyle name="Check Cell 2 3" xfId="187"/>
    <cellStyle name="Check Cell 2 4" xfId="188"/>
    <cellStyle name="Check Cell 2 5" xfId="189"/>
    <cellStyle name="Check Cell 2_Units" xfId="190"/>
    <cellStyle name="Check Cell 3" xfId="191"/>
    <cellStyle name="Comma 2" xfId="192"/>
    <cellStyle name="Comma 2 2" xfId="193"/>
    <cellStyle name="Comma 2 3" xfId="194"/>
    <cellStyle name="Comma 2 3 2" xfId="195"/>
    <cellStyle name="Comma 2 3 3" xfId="196"/>
    <cellStyle name="Comma 2 4" xfId="197"/>
    <cellStyle name="Comma 2 5" xfId="198"/>
    <cellStyle name="Comma 2 6" xfId="199"/>
    <cellStyle name="Comma 3" xfId="200"/>
    <cellStyle name="Comma 4" xfId="201"/>
    <cellStyle name="Currency 2" xfId="202"/>
    <cellStyle name="Explanatory Text 2" xfId="203"/>
    <cellStyle name="Explanatory Text 2 2" xfId="204"/>
    <cellStyle name="Explanatory Text 2 3" xfId="205"/>
    <cellStyle name="Explanatory Text 2 4" xfId="206"/>
    <cellStyle name="Explanatory Text 2 5" xfId="207"/>
    <cellStyle name="Explanatory Text 2_Units" xfId="208"/>
    <cellStyle name="Explanatory Text 3" xfId="209"/>
    <cellStyle name="Good 2" xfId="210"/>
    <cellStyle name="Good 2 2" xfId="211"/>
    <cellStyle name="Good 2 3" xfId="212"/>
    <cellStyle name="Good 2 4" xfId="213"/>
    <cellStyle name="Good 2 5" xfId="214"/>
    <cellStyle name="Good 2_Units" xfId="215"/>
    <cellStyle name="Good 3" xfId="216"/>
    <cellStyle name="Heading 1 2" xfId="217"/>
    <cellStyle name="Heading 1 2 2" xfId="218"/>
    <cellStyle name="Heading 1 2 3" xfId="219"/>
    <cellStyle name="Heading 1 2 4" xfId="220"/>
    <cellStyle name="Heading 1 2 5" xfId="221"/>
    <cellStyle name="Heading 1 2_Units" xfId="222"/>
    <cellStyle name="Heading 1 3" xfId="223"/>
    <cellStyle name="Heading 2 2" xfId="224"/>
    <cellStyle name="Heading 2 2 2" xfId="225"/>
    <cellStyle name="Heading 2 2 3" xfId="226"/>
    <cellStyle name="Heading 2 2 4" xfId="227"/>
    <cellStyle name="Heading 2 2 5" xfId="228"/>
    <cellStyle name="Heading 2 2_Units" xfId="229"/>
    <cellStyle name="Heading 2 3" xfId="230"/>
    <cellStyle name="Heading 3 2" xfId="231"/>
    <cellStyle name="Heading 3 2 2" xfId="232"/>
    <cellStyle name="Heading 3 2 3" xfId="233"/>
    <cellStyle name="Heading 3 2 4" xfId="234"/>
    <cellStyle name="Heading 3 2 5" xfId="235"/>
    <cellStyle name="Heading 3 2_Units" xfId="236"/>
    <cellStyle name="Heading 3 3" xfId="237"/>
    <cellStyle name="Heading 4 2" xfId="238"/>
    <cellStyle name="Heading 4 2 2" xfId="239"/>
    <cellStyle name="Heading 4 2 3" xfId="240"/>
    <cellStyle name="Heading 4 2 4" xfId="241"/>
    <cellStyle name="Heading 4 2 5" xfId="242"/>
    <cellStyle name="Heading 4 2_Units" xfId="243"/>
    <cellStyle name="Heading 4 3" xfId="244"/>
    <cellStyle name="Hyperlink 2" xfId="245"/>
    <cellStyle name="Hyperlink 3" xfId="246"/>
    <cellStyle name="Hyperlink 4" xfId="247"/>
    <cellStyle name="Hyperlink 5" xfId="248"/>
    <cellStyle name="Input 2" xfId="249"/>
    <cellStyle name="Input 2 2" xfId="250"/>
    <cellStyle name="Input 2 3" xfId="251"/>
    <cellStyle name="Input 2 4" xfId="252"/>
    <cellStyle name="Input 2 5" xfId="253"/>
    <cellStyle name="Input 2_Units" xfId="254"/>
    <cellStyle name="Input 3" xfId="255"/>
    <cellStyle name="Linked Cell 2" xfId="256"/>
    <cellStyle name="Linked Cell 2 2" xfId="257"/>
    <cellStyle name="Linked Cell 2 3" xfId="258"/>
    <cellStyle name="Linked Cell 2 4" xfId="259"/>
    <cellStyle name="Linked Cell 2 5" xfId="260"/>
    <cellStyle name="Linked Cell 2_Units" xfId="261"/>
    <cellStyle name="Linked Cell 3" xfId="262"/>
    <cellStyle name="Neutral 2" xfId="263"/>
    <cellStyle name="Neutral 2 2" xfId="264"/>
    <cellStyle name="Neutral 2 3" xfId="265"/>
    <cellStyle name="Neutral 2 4" xfId="266"/>
    <cellStyle name="Neutral 2 5" xfId="267"/>
    <cellStyle name="Neutral 2_Units" xfId="268"/>
    <cellStyle name="Neutral 3" xfId="269"/>
    <cellStyle name="Neutral 4" xfId="270"/>
    <cellStyle name="Normal" xfId="0" builtinId="0"/>
    <cellStyle name="Normal 10" xfId="271"/>
    <cellStyle name="Normal 10 2" xfId="272"/>
    <cellStyle name="Normal 10 2 2" xfId="273"/>
    <cellStyle name="Normal 10 2 3" xfId="274"/>
    <cellStyle name="Normal 10 3" xfId="275"/>
    <cellStyle name="Normal 10 4" xfId="276"/>
    <cellStyle name="Normal 10 5" xfId="277"/>
    <cellStyle name="Normal 11" xfId="278"/>
    <cellStyle name="Normal 12" xfId="279"/>
    <cellStyle name="Normal 13" xfId="280"/>
    <cellStyle name="Normal 2" xfId="281"/>
    <cellStyle name="Normal 2 10" xfId="282"/>
    <cellStyle name="Normal 2 2" xfId="283"/>
    <cellStyle name="Normal 2 2 2" xfId="284"/>
    <cellStyle name="Normal 2 2 3" xfId="285"/>
    <cellStyle name="Normal 2 3" xfId="286"/>
    <cellStyle name="Normal 2 3 2" xfId="287"/>
    <cellStyle name="Normal 2 3 3" xfId="288"/>
    <cellStyle name="Normal 2 4" xfId="289"/>
    <cellStyle name="Normal 2 4 2" xfId="290"/>
    <cellStyle name="Normal 2_Units" xfId="291"/>
    <cellStyle name="Normal 3" xfId="292"/>
    <cellStyle name="Normal 3 2" xfId="293"/>
    <cellStyle name="Normal 3 2 2" xfId="294"/>
    <cellStyle name="Normal 3 2 2 2" xfId="295"/>
    <cellStyle name="Normal 3 2 3" xfId="296"/>
    <cellStyle name="Normal 3 3" xfId="297"/>
    <cellStyle name="Normal 3 4" xfId="298"/>
    <cellStyle name="Normal 4" xfId="1"/>
    <cellStyle name="Normal 4 2" xfId="299"/>
    <cellStyle name="Normal 4 3" xfId="300"/>
    <cellStyle name="Normal 5" xfId="301"/>
    <cellStyle name="Normal 5 10" xfId="302"/>
    <cellStyle name="Normal 5 10 2" xfId="303"/>
    <cellStyle name="Normal 5 10 3" xfId="304"/>
    <cellStyle name="Normal 5 11" xfId="305"/>
    <cellStyle name="Normal 5 12" xfId="306"/>
    <cellStyle name="Normal 5 13" xfId="307"/>
    <cellStyle name="Normal 5 2" xfId="308"/>
    <cellStyle name="Normal 5 2 10" xfId="309"/>
    <cellStyle name="Normal 5 2 2" xfId="310"/>
    <cellStyle name="Normal 5 2 2 2" xfId="311"/>
    <cellStyle name="Normal 5 2 2 2 2" xfId="312"/>
    <cellStyle name="Normal 5 2 2 2 2 2" xfId="313"/>
    <cellStyle name="Normal 5 2 2 2 2 2 2" xfId="314"/>
    <cellStyle name="Normal 5 2 2 2 2 2 2 2" xfId="315"/>
    <cellStyle name="Normal 5 2 2 2 2 2 2 3" xfId="316"/>
    <cellStyle name="Normal 5 2 2 2 2 2 3" xfId="317"/>
    <cellStyle name="Normal 5 2 2 2 2 2 4" xfId="318"/>
    <cellStyle name="Normal 5 2 2 2 2 3" xfId="319"/>
    <cellStyle name="Normal 5 2 2 2 2 3 2" xfId="320"/>
    <cellStyle name="Normal 5 2 2 2 2 3 3" xfId="321"/>
    <cellStyle name="Normal 5 2 2 2 2 4" xfId="322"/>
    <cellStyle name="Normal 5 2 2 2 2 5" xfId="323"/>
    <cellStyle name="Normal 5 2 2 2 2 6" xfId="324"/>
    <cellStyle name="Normal 5 2 2 2 3" xfId="325"/>
    <cellStyle name="Normal 5 2 2 2 3 2" xfId="326"/>
    <cellStyle name="Normal 5 2 2 2 3 2 2" xfId="327"/>
    <cellStyle name="Normal 5 2 2 2 3 2 3" xfId="328"/>
    <cellStyle name="Normal 5 2 2 2 3 3" xfId="329"/>
    <cellStyle name="Normal 5 2 2 2 3 4" xfId="330"/>
    <cellStyle name="Normal 5 2 2 2 3 5" xfId="331"/>
    <cellStyle name="Normal 5 2 2 2 4" xfId="332"/>
    <cellStyle name="Normal 5 2 2 2 4 2" xfId="333"/>
    <cellStyle name="Normal 5 2 2 2 4 3" xfId="334"/>
    <cellStyle name="Normal 5 2 2 2 4 4" xfId="335"/>
    <cellStyle name="Normal 5 2 2 2 5" xfId="336"/>
    <cellStyle name="Normal 5 2 2 2 5 2" xfId="337"/>
    <cellStyle name="Normal 5 2 2 2 5 3" xfId="338"/>
    <cellStyle name="Normal 5 2 2 2 6" xfId="339"/>
    <cellStyle name="Normal 5 2 2 2 7" xfId="340"/>
    <cellStyle name="Normal 5 2 2 2 8" xfId="341"/>
    <cellStyle name="Normal 5 2 2 3" xfId="342"/>
    <cellStyle name="Normal 5 2 2 3 2" xfId="343"/>
    <cellStyle name="Normal 5 2 2 3 2 2" xfId="344"/>
    <cellStyle name="Normal 5 2 2 3 2 3" xfId="345"/>
    <cellStyle name="Normal 5 2 2 3 2 4" xfId="346"/>
    <cellStyle name="Normal 5 2 2 3 3" xfId="347"/>
    <cellStyle name="Normal 5 2 2 3 3 2" xfId="348"/>
    <cellStyle name="Normal 5 2 2 3 3 3" xfId="349"/>
    <cellStyle name="Normal 5 2 2 3 4" xfId="350"/>
    <cellStyle name="Normal 5 2 2 3 5" xfId="351"/>
    <cellStyle name="Normal 5 2 2 3 6" xfId="352"/>
    <cellStyle name="Normal 5 2 2 4" xfId="353"/>
    <cellStyle name="Normal 5 2 2 4 2" xfId="354"/>
    <cellStyle name="Normal 5 2 2 4 2 2" xfId="355"/>
    <cellStyle name="Normal 5 2 2 4 2 3" xfId="356"/>
    <cellStyle name="Normal 5 2 2 4 3" xfId="357"/>
    <cellStyle name="Normal 5 2 2 4 4" xfId="358"/>
    <cellStyle name="Normal 5 2 2 4 5" xfId="359"/>
    <cellStyle name="Normal 5 2 2 5" xfId="360"/>
    <cellStyle name="Normal 5 2 2 5 2" xfId="361"/>
    <cellStyle name="Normal 5 2 2 5 3" xfId="362"/>
    <cellStyle name="Normal 5 2 2 5 4" xfId="363"/>
    <cellStyle name="Normal 5 2 2 6" xfId="364"/>
    <cellStyle name="Normal 5 2 2 6 2" xfId="365"/>
    <cellStyle name="Normal 5 2 2 6 3" xfId="366"/>
    <cellStyle name="Normal 5 2 2 7" xfId="367"/>
    <cellStyle name="Normal 5 2 2 8" xfId="368"/>
    <cellStyle name="Normal 5 2 2 9" xfId="369"/>
    <cellStyle name="Normal 5 2 3" xfId="370"/>
    <cellStyle name="Normal 5 2 3 2" xfId="371"/>
    <cellStyle name="Normal 5 2 3 2 2" xfId="372"/>
    <cellStyle name="Normal 5 2 3 2 3" xfId="373"/>
    <cellStyle name="Normal 5 2 3 2 4" xfId="374"/>
    <cellStyle name="Normal 5 2 3 3" xfId="375"/>
    <cellStyle name="Normal 5 2 3 3 2" xfId="376"/>
    <cellStyle name="Normal 5 2 3 3 3" xfId="377"/>
    <cellStyle name="Normal 5 2 3 4" xfId="378"/>
    <cellStyle name="Normal 5 2 3 5" xfId="379"/>
    <cellStyle name="Normal 5 2 3 6" xfId="380"/>
    <cellStyle name="Normal 5 2 4" xfId="381"/>
    <cellStyle name="Normal 5 2 4 2" xfId="382"/>
    <cellStyle name="Normal 5 2 4 2 2" xfId="383"/>
    <cellStyle name="Normal 5 2 4 2 3" xfId="384"/>
    <cellStyle name="Normal 5 2 4 2 4" xfId="385"/>
    <cellStyle name="Normal 5 2 4 3" xfId="386"/>
    <cellStyle name="Normal 5 2 4 3 2" xfId="387"/>
    <cellStyle name="Normal 5 2 4 3 3" xfId="388"/>
    <cellStyle name="Normal 5 2 4 4" xfId="389"/>
    <cellStyle name="Normal 5 2 4 5" xfId="390"/>
    <cellStyle name="Normal 5 2 4 6" xfId="391"/>
    <cellStyle name="Normal 5 2 5" xfId="392"/>
    <cellStyle name="Normal 5 2 5 2" xfId="393"/>
    <cellStyle name="Normal 5 2 5 2 2" xfId="394"/>
    <cellStyle name="Normal 5 2 5 2 3" xfId="395"/>
    <cellStyle name="Normal 5 2 5 3" xfId="396"/>
    <cellStyle name="Normal 5 2 5 4" xfId="397"/>
    <cellStyle name="Normal 5 2 5 5" xfId="398"/>
    <cellStyle name="Normal 5 2 6" xfId="399"/>
    <cellStyle name="Normal 5 2 6 2" xfId="400"/>
    <cellStyle name="Normal 5 2 6 2 2" xfId="401"/>
    <cellStyle name="Normal 5 2 6 2 3" xfId="402"/>
    <cellStyle name="Normal 5 2 6 3" xfId="403"/>
    <cellStyle name="Normal 5 2 6 4" xfId="404"/>
    <cellStyle name="Normal 5 2 6 5" xfId="405"/>
    <cellStyle name="Normal 5 2 7" xfId="406"/>
    <cellStyle name="Normal 5 2 7 2" xfId="407"/>
    <cellStyle name="Normal 5 2 7 3" xfId="408"/>
    <cellStyle name="Normal 5 2 8" xfId="409"/>
    <cellStyle name="Normal 5 2 9" xfId="410"/>
    <cellStyle name="Normal 5 3" xfId="411"/>
    <cellStyle name="Normal 5 3 2" xfId="412"/>
    <cellStyle name="Normal 5 3 2 2" xfId="413"/>
    <cellStyle name="Normal 5 3 2 2 2" xfId="414"/>
    <cellStyle name="Normal 5 3 2 2 3" xfId="415"/>
    <cellStyle name="Normal 5 3 2 2 4" xfId="416"/>
    <cellStyle name="Normal 5 3 2 3" xfId="417"/>
    <cellStyle name="Normal 5 3 2 3 2" xfId="418"/>
    <cellStyle name="Normal 5 3 2 3 3" xfId="419"/>
    <cellStyle name="Normal 5 3 2 4" xfId="420"/>
    <cellStyle name="Normal 5 3 2 5" xfId="421"/>
    <cellStyle name="Normal 5 3 2 6" xfId="422"/>
    <cellStyle name="Normal 5 3 3" xfId="423"/>
    <cellStyle name="Normal 5 3 3 2" xfId="424"/>
    <cellStyle name="Normal 5 3 3 2 2" xfId="425"/>
    <cellStyle name="Normal 5 3 3 2 3" xfId="426"/>
    <cellStyle name="Normal 5 3 3 2 4" xfId="427"/>
    <cellStyle name="Normal 5 3 3 3" xfId="428"/>
    <cellStyle name="Normal 5 3 3 3 2" xfId="429"/>
    <cellStyle name="Normal 5 3 3 3 3" xfId="430"/>
    <cellStyle name="Normal 5 3 3 4" xfId="431"/>
    <cellStyle name="Normal 5 3 3 5" xfId="432"/>
    <cellStyle name="Normal 5 3 3 6" xfId="433"/>
    <cellStyle name="Normal 5 3 4" xfId="434"/>
    <cellStyle name="Normal 5 3 4 2" xfId="435"/>
    <cellStyle name="Normal 5 3 4 2 2" xfId="436"/>
    <cellStyle name="Normal 5 3 4 2 3" xfId="437"/>
    <cellStyle name="Normal 5 3 4 3" xfId="438"/>
    <cellStyle name="Normal 5 3 4 4" xfId="439"/>
    <cellStyle name="Normal 5 3 4 5" xfId="440"/>
    <cellStyle name="Normal 5 3 5" xfId="441"/>
    <cellStyle name="Normal 5 3 5 2" xfId="442"/>
    <cellStyle name="Normal 5 3 5 3" xfId="443"/>
    <cellStyle name="Normal 5 3 5 4" xfId="444"/>
    <cellStyle name="Normal 5 3 6" xfId="445"/>
    <cellStyle name="Normal 5 3 6 2" xfId="446"/>
    <cellStyle name="Normal 5 3 6 3" xfId="447"/>
    <cellStyle name="Normal 5 3 7" xfId="448"/>
    <cellStyle name="Normal 5 3 8" xfId="449"/>
    <cellStyle name="Normal 5 3 9" xfId="450"/>
    <cellStyle name="Normal 5 4" xfId="451"/>
    <cellStyle name="Normal 5 4 10" xfId="452"/>
    <cellStyle name="Normal 5 4 10 2" xfId="453"/>
    <cellStyle name="Normal 5 4 11" xfId="454"/>
    <cellStyle name="Normal 5 4 2" xfId="455"/>
    <cellStyle name="Normal 5 4 2 2" xfId="456"/>
    <cellStyle name="Normal 5 4 2 2 2" xfId="457"/>
    <cellStyle name="Normal 5 4 2 2 3" xfId="458"/>
    <cellStyle name="Normal 5 4 2 2 4" xfId="459"/>
    <cellStyle name="Normal 5 4 2 3" xfId="460"/>
    <cellStyle name="Normal 5 4 2 3 2" xfId="461"/>
    <cellStyle name="Normal 5 4 2 3 3" xfId="462"/>
    <cellStyle name="Normal 5 4 2 4" xfId="463"/>
    <cellStyle name="Normal 5 4 2 5" xfId="464"/>
    <cellStyle name="Normal 5 4 2 6" xfId="465"/>
    <cellStyle name="Normal 5 4 3" xfId="466"/>
    <cellStyle name="Normal 5 4 3 2" xfId="467"/>
    <cellStyle name="Normal 5 4 3 2 2" xfId="468"/>
    <cellStyle name="Normal 5 4 3 2 3" xfId="469"/>
    <cellStyle name="Normal 5 4 3 2 4" xfId="470"/>
    <cellStyle name="Normal 5 4 3 3" xfId="471"/>
    <cellStyle name="Normal 5 4 3 3 2" xfId="472"/>
    <cellStyle name="Normal 5 4 3 3 3" xfId="473"/>
    <cellStyle name="Normal 5 4 3 4" xfId="474"/>
    <cellStyle name="Normal 5 4 3 5" xfId="475"/>
    <cellStyle name="Normal 5 4 3 6" xfId="476"/>
    <cellStyle name="Normal 5 4 4" xfId="477"/>
    <cellStyle name="Normal 5 4 4 2" xfId="478"/>
    <cellStyle name="Normal 5 4 4 2 2" xfId="479"/>
    <cellStyle name="Normal 5 4 4 2 3" xfId="480"/>
    <cellStyle name="Normal 5 4 4 3" xfId="481"/>
    <cellStyle name="Normal 5 4 4 4" xfId="482"/>
    <cellStyle name="Normal 5 4 4 5" xfId="483"/>
    <cellStyle name="Normal 5 4 5" xfId="484"/>
    <cellStyle name="Normal 5 4 5 2" xfId="485"/>
    <cellStyle name="Normal 5 4 5 3" xfId="486"/>
    <cellStyle name="Normal 5 4 5 4" xfId="487"/>
    <cellStyle name="Normal 5 4 6" xfId="488"/>
    <cellStyle name="Normal 5 4 6 2" xfId="489"/>
    <cellStyle name="Normal 5 4 6 3" xfId="490"/>
    <cellStyle name="Normal 5 4 7" xfId="491"/>
    <cellStyle name="Normal 5 4 8" xfId="492"/>
    <cellStyle name="Normal 5 4 9" xfId="493"/>
    <cellStyle name="Normal 5 5" xfId="494"/>
    <cellStyle name="Normal 5 5 10" xfId="495"/>
    <cellStyle name="Normal 5 5 2" xfId="496"/>
    <cellStyle name="Normal 5 5 2 2" xfId="497"/>
    <cellStyle name="Normal 5 5 2 2 2" xfId="498"/>
    <cellStyle name="Normal 5 5 2 2 3" xfId="499"/>
    <cellStyle name="Normal 5 5 2 2 4" xfId="500"/>
    <cellStyle name="Normal 5 5 2 3" xfId="501"/>
    <cellStyle name="Normal 5 5 2 3 2" xfId="502"/>
    <cellStyle name="Normal 5 5 2 3 3" xfId="503"/>
    <cellStyle name="Normal 5 5 2 4" xfId="504"/>
    <cellStyle name="Normal 5 5 2 5" xfId="505"/>
    <cellStyle name="Normal 5 5 2 6" xfId="506"/>
    <cellStyle name="Normal 5 5 3" xfId="507"/>
    <cellStyle name="Normal 5 5 3 2" xfId="508"/>
    <cellStyle name="Normal 5 5 3 2 2" xfId="509"/>
    <cellStyle name="Normal 5 5 3 2 3" xfId="510"/>
    <cellStyle name="Normal 5 5 3 3" xfId="511"/>
    <cellStyle name="Normal 5 5 3 4" xfId="512"/>
    <cellStyle name="Normal 5 5 3 5" xfId="513"/>
    <cellStyle name="Normal 5 5 4" xfId="514"/>
    <cellStyle name="Normal 5 5 4 2" xfId="515"/>
    <cellStyle name="Normal 5 5 4 3" xfId="516"/>
    <cellStyle name="Normal 5 5 4 4" xfId="517"/>
    <cellStyle name="Normal 5 5 5" xfId="518"/>
    <cellStyle name="Normal 5 5 5 2" xfId="519"/>
    <cellStyle name="Normal 5 5 5 3" xfId="520"/>
    <cellStyle name="Normal 5 5 6" xfId="521"/>
    <cellStyle name="Normal 5 5 7" xfId="522"/>
    <cellStyle name="Normal 5 5 8" xfId="523"/>
    <cellStyle name="Normal 5 5 9" xfId="524"/>
    <cellStyle name="Normal 5 5 9 2" xfId="525"/>
    <cellStyle name="Normal 5 6" xfId="526"/>
    <cellStyle name="Normal 5 6 2" xfId="527"/>
    <cellStyle name="Normal 5 6 2 2" xfId="528"/>
    <cellStyle name="Normal 5 6 2 3" xfId="529"/>
    <cellStyle name="Normal 5 6 2 4" xfId="530"/>
    <cellStyle name="Normal 5 6 3" xfId="531"/>
    <cellStyle name="Normal 5 6 3 2" xfId="532"/>
    <cellStyle name="Normal 5 6 3 3" xfId="533"/>
    <cellStyle name="Normal 5 6 4" xfId="534"/>
    <cellStyle name="Normal 5 6 5" xfId="535"/>
    <cellStyle name="Normal 5 6 6" xfId="536"/>
    <cellStyle name="Normal 5 7" xfId="537"/>
    <cellStyle name="Normal 5 7 2" xfId="538"/>
    <cellStyle name="Normal 5 7 2 2" xfId="539"/>
    <cellStyle name="Normal 5 7 2 3" xfId="540"/>
    <cellStyle name="Normal 5 7 2 4" xfId="541"/>
    <cellStyle name="Normal 5 7 3" xfId="542"/>
    <cellStyle name="Normal 5 7 3 2" xfId="543"/>
    <cellStyle name="Normal 5 7 3 3" xfId="544"/>
    <cellStyle name="Normal 5 7 4" xfId="545"/>
    <cellStyle name="Normal 5 7 5" xfId="546"/>
    <cellStyle name="Normal 5 7 6" xfId="547"/>
    <cellStyle name="Normal 5 8" xfId="548"/>
    <cellStyle name="Normal 5 8 2" xfId="549"/>
    <cellStyle name="Normal 5 8 2 2" xfId="550"/>
    <cellStyle name="Normal 5 8 2 3" xfId="551"/>
    <cellStyle name="Normal 5 8 3" xfId="552"/>
    <cellStyle name="Normal 5 8 4" xfId="553"/>
    <cellStyle name="Normal 5 8 5" xfId="554"/>
    <cellStyle name="Normal 5 9" xfId="555"/>
    <cellStyle name="Normal 5 9 2" xfId="556"/>
    <cellStyle name="Normal 5 9 2 2" xfId="557"/>
    <cellStyle name="Normal 5 9 2 3" xfId="558"/>
    <cellStyle name="Normal 5 9 3" xfId="559"/>
    <cellStyle name="Normal 5 9 4" xfId="560"/>
    <cellStyle name="Normal 5 9 5" xfId="561"/>
    <cellStyle name="Normal 6" xfId="562"/>
    <cellStyle name="Normal 6 10" xfId="563"/>
    <cellStyle name="Normal 6 10 2" xfId="564"/>
    <cellStyle name="Normal 6 10 3" xfId="565"/>
    <cellStyle name="Normal 6 11" xfId="566"/>
    <cellStyle name="Normal 6 12" xfId="567"/>
    <cellStyle name="Normal 6 13" xfId="568"/>
    <cellStyle name="Normal 6 2" xfId="569"/>
    <cellStyle name="Normal 6 2 10" xfId="570"/>
    <cellStyle name="Normal 6 2 11" xfId="571"/>
    <cellStyle name="Normal 6 2 12" xfId="572"/>
    <cellStyle name="Normal 6 2 2" xfId="573"/>
    <cellStyle name="Normal 6 2 2 10" xfId="574"/>
    <cellStyle name="Normal 6 2 2 2" xfId="575"/>
    <cellStyle name="Normal 6 2 2 2 2" xfId="576"/>
    <cellStyle name="Normal 6 2 2 2 2 2" xfId="577"/>
    <cellStyle name="Normal 6 2 2 2 2 2 2" xfId="578"/>
    <cellStyle name="Normal 6 2 2 2 2 2 2 2" xfId="579"/>
    <cellStyle name="Normal 6 2 2 2 2 2 2 3" xfId="580"/>
    <cellStyle name="Normal 6 2 2 2 2 2 3" xfId="581"/>
    <cellStyle name="Normal 6 2 2 2 2 2 4" xfId="582"/>
    <cellStyle name="Normal 6 2 2 2 2 3" xfId="583"/>
    <cellStyle name="Normal 6 2 2 2 2 3 2" xfId="584"/>
    <cellStyle name="Normal 6 2 2 2 2 3 3" xfId="585"/>
    <cellStyle name="Normal 6 2 2 2 2 4" xfId="586"/>
    <cellStyle name="Normal 6 2 2 2 2 5" xfId="587"/>
    <cellStyle name="Normal 6 2 2 2 2 6" xfId="588"/>
    <cellStyle name="Normal 6 2 2 2 3" xfId="589"/>
    <cellStyle name="Normal 6 2 2 2 3 2" xfId="590"/>
    <cellStyle name="Normal 6 2 2 2 3 2 2" xfId="591"/>
    <cellStyle name="Normal 6 2 2 2 3 2 3" xfId="592"/>
    <cellStyle name="Normal 6 2 2 2 3 3" xfId="593"/>
    <cellStyle name="Normal 6 2 2 2 3 4" xfId="594"/>
    <cellStyle name="Normal 6 2 2 2 3 5" xfId="595"/>
    <cellStyle name="Normal 6 2 2 2 4" xfId="596"/>
    <cellStyle name="Normal 6 2 2 2 4 2" xfId="597"/>
    <cellStyle name="Normal 6 2 2 2 4 3" xfId="598"/>
    <cellStyle name="Normal 6 2 2 2 4 4" xfId="599"/>
    <cellStyle name="Normal 6 2 2 2 5" xfId="600"/>
    <cellStyle name="Normal 6 2 2 2 5 2" xfId="601"/>
    <cellStyle name="Normal 6 2 2 2 5 3" xfId="602"/>
    <cellStyle name="Normal 6 2 2 2 6" xfId="603"/>
    <cellStyle name="Normal 6 2 2 2 7" xfId="604"/>
    <cellStyle name="Normal 6 2 2 2 8" xfId="605"/>
    <cellStyle name="Normal 6 2 2 3" xfId="606"/>
    <cellStyle name="Normal 6 2 2 3 2" xfId="607"/>
    <cellStyle name="Normal 6 2 2 3 2 2" xfId="608"/>
    <cellStyle name="Normal 6 2 2 3 2 3" xfId="609"/>
    <cellStyle name="Normal 6 2 2 3 2 4" xfId="610"/>
    <cellStyle name="Normal 6 2 2 3 3" xfId="611"/>
    <cellStyle name="Normal 6 2 2 3 3 2" xfId="612"/>
    <cellStyle name="Normal 6 2 2 3 3 3" xfId="613"/>
    <cellStyle name="Normal 6 2 2 3 4" xfId="614"/>
    <cellStyle name="Normal 6 2 2 3 5" xfId="615"/>
    <cellStyle name="Normal 6 2 2 3 6" xfId="616"/>
    <cellStyle name="Normal 6 2 2 4" xfId="617"/>
    <cellStyle name="Normal 6 2 2 4 2" xfId="618"/>
    <cellStyle name="Normal 6 2 2 4 2 2" xfId="619"/>
    <cellStyle name="Normal 6 2 2 4 2 3" xfId="620"/>
    <cellStyle name="Normal 6 2 2 4 2 4" xfId="621"/>
    <cellStyle name="Normal 6 2 2 4 3" xfId="622"/>
    <cellStyle name="Normal 6 2 2 4 3 2" xfId="623"/>
    <cellStyle name="Normal 6 2 2 4 3 3" xfId="624"/>
    <cellStyle name="Normal 6 2 2 4 4" xfId="625"/>
    <cellStyle name="Normal 6 2 2 4 5" xfId="626"/>
    <cellStyle name="Normal 6 2 2 4 6" xfId="627"/>
    <cellStyle name="Normal 6 2 2 5" xfId="628"/>
    <cellStyle name="Normal 6 2 2 5 2" xfId="629"/>
    <cellStyle name="Normal 6 2 2 5 2 2" xfId="630"/>
    <cellStyle name="Normal 6 2 2 5 2 3" xfId="631"/>
    <cellStyle name="Normal 6 2 2 5 3" xfId="632"/>
    <cellStyle name="Normal 6 2 2 5 4" xfId="633"/>
    <cellStyle name="Normal 6 2 2 5 5" xfId="634"/>
    <cellStyle name="Normal 6 2 2 6" xfId="635"/>
    <cellStyle name="Normal 6 2 2 6 2" xfId="636"/>
    <cellStyle name="Normal 6 2 2 6 3" xfId="637"/>
    <cellStyle name="Normal 6 2 2 6 4" xfId="638"/>
    <cellStyle name="Normal 6 2 2 7" xfId="639"/>
    <cellStyle name="Normal 6 2 2 7 2" xfId="640"/>
    <cellStyle name="Normal 6 2 2 7 3" xfId="641"/>
    <cellStyle name="Normal 6 2 2 8" xfId="642"/>
    <cellStyle name="Normal 6 2 2 9" xfId="643"/>
    <cellStyle name="Normal 6 2 3" xfId="644"/>
    <cellStyle name="Normal 6 2 3 2" xfId="645"/>
    <cellStyle name="Normal 6 2 3 2 2" xfId="646"/>
    <cellStyle name="Normal 6 2 3 2 2 2" xfId="647"/>
    <cellStyle name="Normal 6 2 3 2 2 3" xfId="648"/>
    <cellStyle name="Normal 6 2 3 2 2 4" xfId="649"/>
    <cellStyle name="Normal 6 2 3 2 3" xfId="650"/>
    <cellStyle name="Normal 6 2 3 2 3 2" xfId="651"/>
    <cellStyle name="Normal 6 2 3 2 3 3" xfId="652"/>
    <cellStyle name="Normal 6 2 3 2 4" xfId="653"/>
    <cellStyle name="Normal 6 2 3 2 5" xfId="654"/>
    <cellStyle name="Normal 6 2 3 2 6" xfId="655"/>
    <cellStyle name="Normal 6 2 3 3" xfId="656"/>
    <cellStyle name="Normal 6 2 3 3 2" xfId="657"/>
    <cellStyle name="Normal 6 2 3 3 2 2" xfId="658"/>
    <cellStyle name="Normal 6 2 3 3 2 3" xfId="659"/>
    <cellStyle name="Normal 6 2 3 3 2 4" xfId="660"/>
    <cellStyle name="Normal 6 2 3 3 3" xfId="661"/>
    <cellStyle name="Normal 6 2 3 3 3 2" xfId="662"/>
    <cellStyle name="Normal 6 2 3 3 3 3" xfId="663"/>
    <cellStyle name="Normal 6 2 3 3 4" xfId="664"/>
    <cellStyle name="Normal 6 2 3 3 5" xfId="665"/>
    <cellStyle name="Normal 6 2 3 3 6" xfId="666"/>
    <cellStyle name="Normal 6 2 3 4" xfId="667"/>
    <cellStyle name="Normal 6 2 3 4 2" xfId="668"/>
    <cellStyle name="Normal 6 2 3 4 2 2" xfId="669"/>
    <cellStyle name="Normal 6 2 3 4 2 3" xfId="670"/>
    <cellStyle name="Normal 6 2 3 4 3" xfId="671"/>
    <cellStyle name="Normal 6 2 3 4 4" xfId="672"/>
    <cellStyle name="Normal 6 2 3 4 5" xfId="673"/>
    <cellStyle name="Normal 6 2 3 5" xfId="674"/>
    <cellStyle name="Normal 6 2 3 5 2" xfId="675"/>
    <cellStyle name="Normal 6 2 3 5 3" xfId="676"/>
    <cellStyle name="Normal 6 2 3 5 4" xfId="677"/>
    <cellStyle name="Normal 6 2 3 6" xfId="678"/>
    <cellStyle name="Normal 6 2 3 6 2" xfId="679"/>
    <cellStyle name="Normal 6 2 3 6 3" xfId="680"/>
    <cellStyle name="Normal 6 2 3 7" xfId="681"/>
    <cellStyle name="Normal 6 2 3 8" xfId="682"/>
    <cellStyle name="Normal 6 2 3 9" xfId="683"/>
    <cellStyle name="Normal 6 2 4" xfId="684"/>
    <cellStyle name="Normal 6 2 4 2" xfId="685"/>
    <cellStyle name="Normal 6 2 4 2 2" xfId="686"/>
    <cellStyle name="Normal 6 2 4 2 2 2" xfId="687"/>
    <cellStyle name="Normal 6 2 4 2 2 3" xfId="688"/>
    <cellStyle name="Normal 6 2 4 2 2 4" xfId="689"/>
    <cellStyle name="Normal 6 2 4 2 3" xfId="690"/>
    <cellStyle name="Normal 6 2 4 2 3 2" xfId="691"/>
    <cellStyle name="Normal 6 2 4 2 3 3" xfId="692"/>
    <cellStyle name="Normal 6 2 4 2 4" xfId="693"/>
    <cellStyle name="Normal 6 2 4 2 5" xfId="694"/>
    <cellStyle name="Normal 6 2 4 2 6" xfId="695"/>
    <cellStyle name="Normal 6 2 4 3" xfId="696"/>
    <cellStyle name="Normal 6 2 4 3 2" xfId="697"/>
    <cellStyle name="Normal 6 2 4 3 2 2" xfId="698"/>
    <cellStyle name="Normal 6 2 4 3 2 3" xfId="699"/>
    <cellStyle name="Normal 6 2 4 3 3" xfId="700"/>
    <cellStyle name="Normal 6 2 4 3 4" xfId="701"/>
    <cellStyle name="Normal 6 2 4 3 5" xfId="702"/>
    <cellStyle name="Normal 6 2 4 4" xfId="703"/>
    <cellStyle name="Normal 6 2 4 4 2" xfId="704"/>
    <cellStyle name="Normal 6 2 4 4 3" xfId="705"/>
    <cellStyle name="Normal 6 2 4 4 4" xfId="706"/>
    <cellStyle name="Normal 6 2 4 5" xfId="707"/>
    <cellStyle name="Normal 6 2 4 5 2" xfId="708"/>
    <cellStyle name="Normal 6 2 4 5 3" xfId="709"/>
    <cellStyle name="Normal 6 2 4 6" xfId="710"/>
    <cellStyle name="Normal 6 2 4 7" xfId="711"/>
    <cellStyle name="Normal 6 2 4 8" xfId="712"/>
    <cellStyle name="Normal 6 2 5" xfId="713"/>
    <cellStyle name="Normal 6 2 5 2" xfId="714"/>
    <cellStyle name="Normal 6 2 5 2 2" xfId="715"/>
    <cellStyle name="Normal 6 2 5 2 3" xfId="716"/>
    <cellStyle name="Normal 6 2 5 2 4" xfId="717"/>
    <cellStyle name="Normal 6 2 5 3" xfId="718"/>
    <cellStyle name="Normal 6 2 5 3 2" xfId="719"/>
    <cellStyle name="Normal 6 2 5 3 3" xfId="720"/>
    <cellStyle name="Normal 6 2 5 4" xfId="721"/>
    <cellStyle name="Normal 6 2 5 5" xfId="722"/>
    <cellStyle name="Normal 6 2 5 6" xfId="723"/>
    <cellStyle name="Normal 6 2 6" xfId="724"/>
    <cellStyle name="Normal 6 2 6 2" xfId="725"/>
    <cellStyle name="Normal 6 2 6 2 2" xfId="726"/>
    <cellStyle name="Normal 6 2 6 2 3" xfId="727"/>
    <cellStyle name="Normal 6 2 6 2 4" xfId="728"/>
    <cellStyle name="Normal 6 2 6 3" xfId="729"/>
    <cellStyle name="Normal 6 2 6 3 2" xfId="730"/>
    <cellStyle name="Normal 6 2 6 3 3" xfId="731"/>
    <cellStyle name="Normal 6 2 6 4" xfId="732"/>
    <cellStyle name="Normal 6 2 6 5" xfId="733"/>
    <cellStyle name="Normal 6 2 6 6" xfId="734"/>
    <cellStyle name="Normal 6 2 7" xfId="735"/>
    <cellStyle name="Normal 6 2 7 2" xfId="736"/>
    <cellStyle name="Normal 6 2 7 2 2" xfId="737"/>
    <cellStyle name="Normal 6 2 7 2 3" xfId="738"/>
    <cellStyle name="Normal 6 2 7 3" xfId="739"/>
    <cellStyle name="Normal 6 2 7 4" xfId="740"/>
    <cellStyle name="Normal 6 2 7 5" xfId="741"/>
    <cellStyle name="Normal 6 2 8" xfId="742"/>
    <cellStyle name="Normal 6 2 8 2" xfId="743"/>
    <cellStyle name="Normal 6 2 8 2 2" xfId="744"/>
    <cellStyle name="Normal 6 2 8 2 3" xfId="745"/>
    <cellStyle name="Normal 6 2 8 3" xfId="746"/>
    <cellStyle name="Normal 6 2 8 4" xfId="747"/>
    <cellStyle name="Normal 6 2 8 5" xfId="748"/>
    <cellStyle name="Normal 6 2 9" xfId="749"/>
    <cellStyle name="Normal 6 2 9 2" xfId="750"/>
    <cellStyle name="Normal 6 2 9 3" xfId="751"/>
    <cellStyle name="Normal 6 3" xfId="752"/>
    <cellStyle name="Normal 6 3 2" xfId="753"/>
    <cellStyle name="Normal 6 3 2 2" xfId="754"/>
    <cellStyle name="Normal 6 3 2 2 2" xfId="755"/>
    <cellStyle name="Normal 6 3 2 2 3" xfId="756"/>
    <cellStyle name="Normal 6 3 2 2 4" xfId="757"/>
    <cellStyle name="Normal 6 3 2 3" xfId="758"/>
    <cellStyle name="Normal 6 3 2 3 2" xfId="759"/>
    <cellStyle name="Normal 6 3 2 3 3" xfId="760"/>
    <cellStyle name="Normal 6 3 2 4" xfId="761"/>
    <cellStyle name="Normal 6 3 2 5" xfId="762"/>
    <cellStyle name="Normal 6 3 2 6" xfId="763"/>
    <cellStyle name="Normal 6 3 3" xfId="764"/>
    <cellStyle name="Normal 6 3 3 2" xfId="765"/>
    <cellStyle name="Normal 6 3 3 2 2" xfId="766"/>
    <cellStyle name="Normal 6 3 3 2 3" xfId="767"/>
    <cellStyle name="Normal 6 3 3 2 4" xfId="768"/>
    <cellStyle name="Normal 6 3 3 3" xfId="769"/>
    <cellStyle name="Normal 6 3 3 3 2" xfId="770"/>
    <cellStyle name="Normal 6 3 3 3 3" xfId="771"/>
    <cellStyle name="Normal 6 3 3 4" xfId="772"/>
    <cellStyle name="Normal 6 3 3 5" xfId="773"/>
    <cellStyle name="Normal 6 3 3 6" xfId="774"/>
    <cellStyle name="Normal 6 3 4" xfId="775"/>
    <cellStyle name="Normal 6 3 4 2" xfId="776"/>
    <cellStyle name="Normal 6 3 4 2 2" xfId="777"/>
    <cellStyle name="Normal 6 3 4 2 3" xfId="778"/>
    <cellStyle name="Normal 6 3 4 3" xfId="779"/>
    <cellStyle name="Normal 6 3 4 4" xfId="780"/>
    <cellStyle name="Normal 6 3 4 5" xfId="781"/>
    <cellStyle name="Normal 6 3 5" xfId="782"/>
    <cellStyle name="Normal 6 3 5 2" xfId="783"/>
    <cellStyle name="Normal 6 3 5 3" xfId="784"/>
    <cellStyle name="Normal 6 3 5 4" xfId="785"/>
    <cellStyle name="Normal 6 3 6" xfId="786"/>
    <cellStyle name="Normal 6 3 6 2" xfId="787"/>
    <cellStyle name="Normal 6 3 6 3" xfId="788"/>
    <cellStyle name="Normal 6 3 7" xfId="789"/>
    <cellStyle name="Normal 6 3 8" xfId="790"/>
    <cellStyle name="Normal 6 3 9" xfId="791"/>
    <cellStyle name="Normal 6 4" xfId="792"/>
    <cellStyle name="Normal 6 4 2" xfId="793"/>
    <cellStyle name="Normal 6 4 2 2" xfId="794"/>
    <cellStyle name="Normal 6 4 2 2 2" xfId="795"/>
    <cellStyle name="Normal 6 4 2 2 3" xfId="796"/>
    <cellStyle name="Normal 6 4 2 2 4" xfId="797"/>
    <cellStyle name="Normal 6 4 2 3" xfId="798"/>
    <cellStyle name="Normal 6 4 2 3 2" xfId="799"/>
    <cellStyle name="Normal 6 4 2 3 3" xfId="800"/>
    <cellStyle name="Normal 6 4 2 4" xfId="801"/>
    <cellStyle name="Normal 6 4 2 5" xfId="802"/>
    <cellStyle name="Normal 6 4 2 6" xfId="803"/>
    <cellStyle name="Normal 6 4 3" xfId="804"/>
    <cellStyle name="Normal 6 4 3 2" xfId="805"/>
    <cellStyle name="Normal 6 4 3 2 2" xfId="806"/>
    <cellStyle name="Normal 6 4 3 2 3" xfId="807"/>
    <cellStyle name="Normal 6 4 3 2 4" xfId="808"/>
    <cellStyle name="Normal 6 4 3 3" xfId="809"/>
    <cellStyle name="Normal 6 4 3 3 2" xfId="810"/>
    <cellStyle name="Normal 6 4 3 3 3" xfId="811"/>
    <cellStyle name="Normal 6 4 3 4" xfId="812"/>
    <cellStyle name="Normal 6 4 3 5" xfId="813"/>
    <cellStyle name="Normal 6 4 3 6" xfId="814"/>
    <cellStyle name="Normal 6 4 4" xfId="815"/>
    <cellStyle name="Normal 6 4 4 2" xfId="816"/>
    <cellStyle name="Normal 6 4 4 2 2" xfId="817"/>
    <cellStyle name="Normal 6 4 4 2 3" xfId="818"/>
    <cellStyle name="Normal 6 4 4 3" xfId="819"/>
    <cellStyle name="Normal 6 4 4 4" xfId="820"/>
    <cellStyle name="Normal 6 4 4 5" xfId="821"/>
    <cellStyle name="Normal 6 4 5" xfId="822"/>
    <cellStyle name="Normal 6 4 5 2" xfId="823"/>
    <cellStyle name="Normal 6 4 5 3" xfId="824"/>
    <cellStyle name="Normal 6 4 5 4" xfId="825"/>
    <cellStyle name="Normal 6 4 6" xfId="826"/>
    <cellStyle name="Normal 6 4 6 2" xfId="827"/>
    <cellStyle name="Normal 6 4 6 3" xfId="828"/>
    <cellStyle name="Normal 6 4 7" xfId="829"/>
    <cellStyle name="Normal 6 4 8" xfId="830"/>
    <cellStyle name="Normal 6 4 9" xfId="831"/>
    <cellStyle name="Normal 6 5" xfId="832"/>
    <cellStyle name="Normal 6 5 2" xfId="833"/>
    <cellStyle name="Normal 6 5 2 2" xfId="834"/>
    <cellStyle name="Normal 6 5 2 2 2" xfId="835"/>
    <cellStyle name="Normal 6 5 2 2 3" xfId="836"/>
    <cellStyle name="Normal 6 5 2 2 4" xfId="837"/>
    <cellStyle name="Normal 6 5 2 3" xfId="838"/>
    <cellStyle name="Normal 6 5 2 3 2" xfId="839"/>
    <cellStyle name="Normal 6 5 2 3 3" xfId="840"/>
    <cellStyle name="Normal 6 5 2 4" xfId="841"/>
    <cellStyle name="Normal 6 5 2 5" xfId="842"/>
    <cellStyle name="Normal 6 5 2 6" xfId="843"/>
    <cellStyle name="Normal 6 5 3" xfId="844"/>
    <cellStyle name="Normal 6 5 3 2" xfId="845"/>
    <cellStyle name="Normal 6 5 3 2 2" xfId="846"/>
    <cellStyle name="Normal 6 5 3 2 3" xfId="847"/>
    <cellStyle name="Normal 6 5 3 3" xfId="848"/>
    <cellStyle name="Normal 6 5 3 4" xfId="849"/>
    <cellStyle name="Normal 6 5 3 5" xfId="850"/>
    <cellStyle name="Normal 6 5 4" xfId="851"/>
    <cellStyle name="Normal 6 5 4 2" xfId="852"/>
    <cellStyle name="Normal 6 5 4 3" xfId="853"/>
    <cellStyle name="Normal 6 5 4 4" xfId="854"/>
    <cellStyle name="Normal 6 5 5" xfId="855"/>
    <cellStyle name="Normal 6 5 5 2" xfId="856"/>
    <cellStyle name="Normal 6 5 5 3" xfId="857"/>
    <cellStyle name="Normal 6 5 6" xfId="858"/>
    <cellStyle name="Normal 6 5 7" xfId="859"/>
    <cellStyle name="Normal 6 5 8" xfId="860"/>
    <cellStyle name="Normal 6 6" xfId="861"/>
    <cellStyle name="Normal 6 6 2" xfId="862"/>
    <cellStyle name="Normal 6 6 2 2" xfId="863"/>
    <cellStyle name="Normal 6 6 2 3" xfId="864"/>
    <cellStyle name="Normal 6 6 2 4" xfId="865"/>
    <cellStyle name="Normal 6 6 3" xfId="866"/>
    <cellStyle name="Normal 6 6 3 2" xfId="867"/>
    <cellStyle name="Normal 6 6 3 3" xfId="868"/>
    <cellStyle name="Normal 6 6 4" xfId="869"/>
    <cellStyle name="Normal 6 6 5" xfId="870"/>
    <cellStyle name="Normal 6 6 6" xfId="871"/>
    <cellStyle name="Normal 6 7" xfId="872"/>
    <cellStyle name="Normal 6 7 2" xfId="873"/>
    <cellStyle name="Normal 6 7 2 2" xfId="874"/>
    <cellStyle name="Normal 6 7 2 3" xfId="875"/>
    <cellStyle name="Normal 6 7 2 4" xfId="876"/>
    <cellStyle name="Normal 6 7 3" xfId="877"/>
    <cellStyle name="Normal 6 7 3 2" xfId="878"/>
    <cellStyle name="Normal 6 7 3 3" xfId="879"/>
    <cellStyle name="Normal 6 7 4" xfId="880"/>
    <cellStyle name="Normal 6 7 5" xfId="881"/>
    <cellStyle name="Normal 6 7 6" xfId="882"/>
    <cellStyle name="Normal 6 8" xfId="883"/>
    <cellStyle name="Normal 6 8 2" xfId="884"/>
    <cellStyle name="Normal 6 8 2 2" xfId="885"/>
    <cellStyle name="Normal 6 8 2 3" xfId="886"/>
    <cellStyle name="Normal 6 8 3" xfId="887"/>
    <cellStyle name="Normal 6 8 4" xfId="888"/>
    <cellStyle name="Normal 6 8 5" xfId="889"/>
    <cellStyle name="Normal 6 9" xfId="890"/>
    <cellStyle name="Normal 6 9 2" xfId="891"/>
    <cellStyle name="Normal 6 9 2 2" xfId="892"/>
    <cellStyle name="Normal 6 9 2 3" xfId="893"/>
    <cellStyle name="Normal 6 9 3" xfId="894"/>
    <cellStyle name="Normal 6 9 4" xfId="895"/>
    <cellStyle name="Normal 6 9 5" xfId="896"/>
    <cellStyle name="Normal 7" xfId="897"/>
    <cellStyle name="Normal 7 2" xfId="898"/>
    <cellStyle name="Normal 7 3" xfId="899"/>
    <cellStyle name="Normal 7 4" xfId="900"/>
    <cellStyle name="Normal 7 5" xfId="901"/>
    <cellStyle name="Normal 8" xfId="902"/>
    <cellStyle name="Normal 8 2" xfId="903"/>
    <cellStyle name="Normal 8 2 2" xfId="904"/>
    <cellStyle name="Normal 8 2 2 2" xfId="905"/>
    <cellStyle name="Normal 8 2 2 2 2" xfId="906"/>
    <cellStyle name="Normal 8 2 2 2 2 2" xfId="907"/>
    <cellStyle name="Normal 8 2 2 2 2 3" xfId="908"/>
    <cellStyle name="Normal 8 2 2 2 3" xfId="909"/>
    <cellStyle name="Normal 8 2 2 2 4" xfId="910"/>
    <cellStyle name="Normal 8 2 2 3" xfId="911"/>
    <cellStyle name="Normal 8 2 2 3 2" xfId="912"/>
    <cellStyle name="Normal 8 2 2 3 3" xfId="913"/>
    <cellStyle name="Normal 8 2 2 4" xfId="914"/>
    <cellStyle name="Normal 8 2 2 5" xfId="915"/>
    <cellStyle name="Normal 8 2 2 6" xfId="916"/>
    <cellStyle name="Normal 8 2 3" xfId="917"/>
    <cellStyle name="Normal 8 2 3 2" xfId="918"/>
    <cellStyle name="Normal 8 2 3 2 2" xfId="919"/>
    <cellStyle name="Normal 8 2 3 2 3" xfId="920"/>
    <cellStyle name="Normal 8 2 3 3" xfId="921"/>
    <cellStyle name="Normal 8 2 3 4" xfId="922"/>
    <cellStyle name="Normal 8 2 3 5" xfId="923"/>
    <cellStyle name="Normal 8 2 4" xfId="924"/>
    <cellStyle name="Normal 8 2 4 2" xfId="925"/>
    <cellStyle name="Normal 8 2 4 3" xfId="926"/>
    <cellStyle name="Normal 8 2 4 4" xfId="927"/>
    <cellStyle name="Normal 8 2 5" xfId="928"/>
    <cellStyle name="Normal 8 2 5 2" xfId="929"/>
    <cellStyle name="Normal 8 2 5 3" xfId="930"/>
    <cellStyle name="Normal 8 2 6" xfId="931"/>
    <cellStyle name="Normal 8 2 7" xfId="932"/>
    <cellStyle name="Normal 8 2 8" xfId="933"/>
    <cellStyle name="Normal 8 3" xfId="934"/>
    <cellStyle name="Normal 8 3 2" xfId="935"/>
    <cellStyle name="Normal 8 3 2 2" xfId="936"/>
    <cellStyle name="Normal 8 3 2 3" xfId="937"/>
    <cellStyle name="Normal 8 3 2 4" xfId="938"/>
    <cellStyle name="Normal 8 3 3" xfId="939"/>
    <cellStyle name="Normal 8 3 3 2" xfId="940"/>
    <cellStyle name="Normal 8 3 3 3" xfId="941"/>
    <cellStyle name="Normal 8 3 4" xfId="942"/>
    <cellStyle name="Normal 8 3 5" xfId="943"/>
    <cellStyle name="Normal 8 3 6" xfId="944"/>
    <cellStyle name="Normal 8 4" xfId="945"/>
    <cellStyle name="Normal 8 4 2" xfId="946"/>
    <cellStyle name="Normal 8 4 2 2" xfId="947"/>
    <cellStyle name="Normal 8 4 2 3" xfId="948"/>
    <cellStyle name="Normal 8 4 3" xfId="949"/>
    <cellStyle name="Normal 8 4 4" xfId="950"/>
    <cellStyle name="Normal 8 4 5" xfId="951"/>
    <cellStyle name="Normal 8 5" xfId="952"/>
    <cellStyle name="Normal 8 5 2" xfId="953"/>
    <cellStyle name="Normal 8 5 3" xfId="954"/>
    <cellStyle name="Normal 8 5 4" xfId="955"/>
    <cellStyle name="Normal 8 6" xfId="956"/>
    <cellStyle name="Normal 8 6 2" xfId="957"/>
    <cellStyle name="Normal 8 6 3" xfId="958"/>
    <cellStyle name="Normal 8 7" xfId="959"/>
    <cellStyle name="Normal 8 8" xfId="960"/>
    <cellStyle name="Normal 8 9" xfId="961"/>
    <cellStyle name="Normal 9" xfId="962"/>
    <cellStyle name="Normal 9 2" xfId="963"/>
    <cellStyle name="Normal 9 2 2" xfId="964"/>
    <cellStyle name="Normal 9 2 3" xfId="965"/>
    <cellStyle name="Normal 9 2 4" xfId="966"/>
    <cellStyle name="Normal 9 3" xfId="967"/>
    <cellStyle name="Normal 9 3 2" xfId="968"/>
    <cellStyle name="Normal 9 3 3" xfId="969"/>
    <cellStyle name="Normal 9 4" xfId="970"/>
    <cellStyle name="Normal 9 5" xfId="971"/>
    <cellStyle name="Normal 9 6" xfId="972"/>
    <cellStyle name="Normal 9 7" xfId="973"/>
    <cellStyle name="Normal 9 7 2" xfId="974"/>
    <cellStyle name="Normal 9 8" xfId="975"/>
    <cellStyle name="Note 2" xfId="976"/>
    <cellStyle name="Note 2 2" xfId="977"/>
    <cellStyle name="Note 2 3" xfId="978"/>
    <cellStyle name="Note 2 4" xfId="979"/>
    <cellStyle name="Note 2 5" xfId="980"/>
    <cellStyle name="Note 2_Units" xfId="981"/>
    <cellStyle name="Note 3" xfId="982"/>
    <cellStyle name="Note 4" xfId="983"/>
    <cellStyle name="Output 2" xfId="984"/>
    <cellStyle name="Output 2 2" xfId="985"/>
    <cellStyle name="Output 2 3" xfId="986"/>
    <cellStyle name="Output 2 4" xfId="987"/>
    <cellStyle name="Output 2 5" xfId="988"/>
    <cellStyle name="Output 2_Units" xfId="989"/>
    <cellStyle name="Output 3" xfId="990"/>
    <cellStyle name="Percent 2" xfId="991"/>
    <cellStyle name="Percent 3" xfId="992"/>
    <cellStyle name="Standard 2" xfId="993"/>
    <cellStyle name="Title 2" xfId="994"/>
    <cellStyle name="Total 2" xfId="995"/>
    <cellStyle name="Total 2 2" xfId="996"/>
    <cellStyle name="Total 2 3" xfId="997"/>
    <cellStyle name="Total 2 4" xfId="998"/>
    <cellStyle name="Total 2 5" xfId="999"/>
    <cellStyle name="Total 2_Units" xfId="1000"/>
    <cellStyle name="Total 3" xfId="1001"/>
    <cellStyle name="Warning Text 2" xfId="1002"/>
    <cellStyle name="Warning Text 2 2" xfId="1003"/>
    <cellStyle name="Warning Text 2 3" xfId="1004"/>
    <cellStyle name="Warning Text 2 4" xfId="1005"/>
    <cellStyle name="Warning Text 2 5" xfId="1006"/>
    <cellStyle name="Warning Text 2_Units" xfId="1007"/>
    <cellStyle name="Warning Text 3" xfId="1008"/>
  </cellStyles>
  <dxfs count="0"/>
  <tableStyles count="0" defaultTableStyle="TableStyleMedium2" defaultPivotStyle="PivotStyleLight16"/>
  <colors>
    <mruColors>
      <color rgb="FF878787"/>
      <color rgb="FFD2BF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4</xdr:row>
      <xdr:rowOff>47626</xdr:rowOff>
    </xdr:from>
    <xdr:to>
      <xdr:col>7</xdr:col>
      <xdr:colOff>876300</xdr:colOff>
      <xdr:row>11</xdr:row>
      <xdr:rowOff>160021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876301"/>
          <a:ext cx="3486150" cy="8458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aye\AppData\Local\Microsoft\Windows\Temporary%20Internet%20Files\Content.Outlook\W6FGPYXA\Final%20Qualification%20Results_RA%20Approved%20tk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3 Opt-Out Notification"/>
      <sheetName val="Validation"/>
      <sheetName val="Registered Units_SEM"/>
      <sheetName val="Removed Users - No Units for PY"/>
      <sheetName val="Calcs for PY24 PC Breakpoint"/>
      <sheetName val="MEC review"/>
      <sheetName val="Overview"/>
      <sheetName val="Provisionally Qualified Data"/>
      <sheetName val="EnerNocs new NI GU"/>
      <sheetName val="Final Qualification Decision"/>
      <sheetName val="Summary (E.9.5.1)"/>
      <sheetName val="Overview_Pivot"/>
      <sheetName val="SEM Registered Firm Capaciy"/>
      <sheetName val="Template1"/>
      <sheetName val="Template"/>
      <sheetName val="PY_000024"/>
      <sheetName val="PY_000025"/>
      <sheetName val="PY_000027"/>
      <sheetName val="PY_000030"/>
      <sheetName val="PY_000033"/>
      <sheetName val="PY_000034"/>
      <sheetName val="PY_000035"/>
      <sheetName val="PY_000041"/>
      <sheetName val="PY_000042"/>
      <sheetName val="PY_000043"/>
      <sheetName val="PY_000044"/>
      <sheetName val="PY_000054"/>
      <sheetName val="IO_MOYLE"/>
      <sheetName val="PY_000056"/>
      <sheetName val="PY_000065"/>
      <sheetName val="PY_000068"/>
      <sheetName val="PY_000070"/>
      <sheetName val="PY_000071"/>
      <sheetName val="PY_000081"/>
      <sheetName val="PY_000083"/>
      <sheetName val="PY_000088"/>
      <sheetName val="PY_000093"/>
      <sheetName val="IO_EIDAC"/>
      <sheetName val="PY_000101"/>
      <sheetName val="PY_000109"/>
      <sheetName val="PY_000111"/>
      <sheetName val="PY_000113"/>
      <sheetName val="PY_000114"/>
      <sheetName val="PY_000122"/>
      <sheetName val="PY_000126"/>
      <sheetName val="PY_000128"/>
      <sheetName val="PY_000139"/>
      <sheetName val="PY_000144"/>
      <sheetName val="PY_000147"/>
      <sheetName val="PY_000152"/>
      <sheetName val="PY_000168"/>
      <sheetName val="PY_0001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</row>
        <row r="2">
          <cell r="F2">
            <v>0</v>
          </cell>
          <cell r="H2">
            <v>0</v>
          </cell>
          <cell r="Q2" t="str">
            <v>Existing Capacity</v>
          </cell>
          <cell r="R2">
            <v>0</v>
          </cell>
          <cell r="S2">
            <v>0</v>
          </cell>
          <cell r="T2">
            <v>0</v>
          </cell>
          <cell r="U2" t="str">
            <v>New Capacity</v>
          </cell>
          <cell r="V2">
            <v>0</v>
          </cell>
          <cell r="W2">
            <v>0</v>
          </cell>
          <cell r="X2">
            <v>0</v>
          </cell>
          <cell r="AG2" t="str">
            <v>Participants Entries De-rated Capacity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</row>
        <row r="3">
          <cell r="A3" t="str">
            <v>Candidate Unit ID</v>
          </cell>
          <cell r="B3" t="str">
            <v>Party Name</v>
          </cell>
          <cell r="C3" t="str">
            <v>Party ID</v>
          </cell>
          <cell r="D3" t="str">
            <v>Participant ID</v>
          </cell>
          <cell r="E3" t="str">
            <v>Candidate Unit ID</v>
          </cell>
          <cell r="F3" t="str">
            <v>Combined Candidate Unit ID (e.g CAU_nnnnnn)</v>
          </cell>
          <cell r="G3" t="str">
            <v>Aggregated Generation Unit (AGU)</v>
          </cell>
          <cell r="H3" t="str">
            <v>Qualified</v>
          </cell>
          <cell r="I3" t="str">
            <v>Clean Unit Classification</v>
          </cell>
          <cell r="J3" t="str">
            <v>Firm Offer Requirement PT Submissions (MW)</v>
          </cell>
          <cell r="K3" t="str">
            <v>De-Rated Capacity  Existing +De-Rated Capacity New</v>
          </cell>
          <cell r="L3" t="str">
            <v>SEM Registered Firm Capacity (MW)</v>
          </cell>
          <cell r="M3" t="str">
            <v>Firm Access Quantity * De-Rating Factor</v>
          </cell>
          <cell r="N3" t="str">
            <v xml:space="preserve">Firm Offer Requirement MW </v>
          </cell>
          <cell r="O3" t="str">
            <v>Level 1 
Locational Capacity Constraint Name</v>
          </cell>
          <cell r="P3" t="str">
            <v>Level 2
Locational Capacity Constraint Name</v>
          </cell>
          <cell r="Q3" t="str">
            <v>Initial Capacity (MW) (Existing)</v>
          </cell>
          <cell r="R3" t="str">
            <v>Gross De-Rated Capacity (MW) (Existing)</v>
          </cell>
          <cell r="S3" t="str">
            <v>Net De-Rated Capacity (MW) (Existing)</v>
          </cell>
          <cell r="T3" t="str">
            <v>Previously Awarded Capacity for same Auction Year (MW) (Existing)</v>
          </cell>
          <cell r="U3" t="str">
            <v>Initial Capacity (MW) (New)</v>
          </cell>
          <cell r="V3" t="str">
            <v>Gross De-Rated Capacity (MW) (New)</v>
          </cell>
          <cell r="W3" t="str">
            <v>Net De-Rated Capacity (MW) (New)</v>
          </cell>
          <cell r="X3" t="str">
            <v>Previously Awarded Capacity for same Auction Year (MW) (New)</v>
          </cell>
          <cell r="Y3" t="str">
            <v>Technology Class</v>
          </cell>
          <cell r="Z3" t="str">
            <v>Unit Control Classification</v>
          </cell>
          <cell r="AA3" t="str">
            <v xml:space="preserve">Variable Unit Classification </v>
          </cell>
          <cell r="AB3" t="str">
            <v>Existing or New</v>
          </cell>
          <cell r="AC3" t="str">
            <v>Firm Network Access Capacity (MW)</v>
          </cell>
          <cell r="AD3" t="str">
            <v>Alternative Qualification</v>
          </cell>
          <cell r="AE3" t="str">
            <v>Firm Access Quantity</v>
          </cell>
          <cell r="AF3" t="str">
            <v>Derating Factor</v>
          </cell>
          <cell r="AG3" t="str">
            <v xml:space="preserve">Gross De-Rated Capacity Nominated (MW) Existing </v>
          </cell>
          <cell r="AH3" t="str">
            <v xml:space="preserve">Gross De-Rated Capacity Nominated (MW) New </v>
          </cell>
          <cell r="AI3" t="str">
            <v xml:space="preserve">Gross De-Rated Capacity Nominated (MW) Total </v>
          </cell>
          <cell r="AJ3" t="str">
            <v>Amended Technology class?</v>
          </cell>
          <cell r="AK3" t="str">
            <v>Offer Price Cap Type</v>
          </cell>
          <cell r="AL3" t="str">
            <v>Offer Price Cap Value</v>
          </cell>
          <cell r="AM3" t="str">
            <v>USPC</v>
          </cell>
          <cell r="AN3" t="str">
            <v>Application MW Capacity (De-Rated)</v>
          </cell>
          <cell r="AO3" t="str">
            <v>Unit Type</v>
          </cell>
        </row>
        <row r="4">
          <cell r="A4" t="str">
            <v>DSU_401490</v>
          </cell>
          <cell r="B4" t="str">
            <v>Veolia Alternative Energy Limited Ireland</v>
          </cell>
          <cell r="C4" t="str">
            <v>PY_000122</v>
          </cell>
          <cell r="D4" t="str">
            <v>PT_400124</v>
          </cell>
          <cell r="E4" t="str">
            <v>DSU_401490</v>
          </cell>
          <cell r="F4">
            <v>0</v>
          </cell>
          <cell r="G4">
            <v>0</v>
          </cell>
          <cell r="H4" t="str">
            <v>Yes</v>
          </cell>
          <cell r="I4" t="str">
            <v>No</v>
          </cell>
          <cell r="J4">
            <v>18.06081</v>
          </cell>
          <cell r="K4">
            <v>18.061</v>
          </cell>
          <cell r="L4">
            <v>0</v>
          </cell>
          <cell r="M4" t="str">
            <v>DSU - N/A</v>
          </cell>
          <cell r="N4">
            <v>18.061</v>
          </cell>
          <cell r="O4" t="str">
            <v>L1-2: IE</v>
          </cell>
          <cell r="P4" t="str">
            <v>N/A</v>
          </cell>
          <cell r="Q4">
            <v>19.61</v>
          </cell>
          <cell r="R4">
            <v>18.061</v>
          </cell>
          <cell r="S4">
            <v>18.061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 t="str">
            <v>Demand Side Unit</v>
          </cell>
          <cell r="Z4" t="str">
            <v>Dispatchable</v>
          </cell>
          <cell r="AA4" t="str">
            <v>Not Variable</v>
          </cell>
          <cell r="AB4" t="str">
            <v>Existing</v>
          </cell>
          <cell r="AC4" t="str">
            <v>N/A</v>
          </cell>
          <cell r="AD4" t="str">
            <v>No</v>
          </cell>
          <cell r="AE4" t="str">
            <v>N/A</v>
          </cell>
          <cell r="AF4">
            <v>0.92100000000000004</v>
          </cell>
          <cell r="AG4">
            <v>18.061</v>
          </cell>
          <cell r="AH4">
            <v>0</v>
          </cell>
          <cell r="AI4">
            <v>18.061</v>
          </cell>
          <cell r="AJ4" t="str">
            <v>N/A</v>
          </cell>
          <cell r="AK4" t="str">
            <v>Auction Price Cap</v>
          </cell>
          <cell r="AL4" t="str">
            <v>€123,190.00</v>
          </cell>
          <cell r="AM4">
            <v>0</v>
          </cell>
          <cell r="AN4">
            <v>0</v>
          </cell>
          <cell r="AO4" t="str">
            <v>Demand Side Unit</v>
          </cell>
        </row>
        <row r="5">
          <cell r="A5" t="str">
            <v>DSU_401880</v>
          </cell>
          <cell r="B5" t="str">
            <v>Veolia Alternative Energy Limited Ireland</v>
          </cell>
          <cell r="C5" t="str">
            <v>PY_000122</v>
          </cell>
          <cell r="D5" t="str">
            <v>PT_400124</v>
          </cell>
          <cell r="E5" t="str">
            <v>DSU_401880</v>
          </cell>
          <cell r="F5">
            <v>0</v>
          </cell>
          <cell r="G5">
            <v>0</v>
          </cell>
          <cell r="H5" t="str">
            <v>Yes</v>
          </cell>
          <cell r="I5" t="str">
            <v>No</v>
          </cell>
          <cell r="J5">
            <v>18.143699999999999</v>
          </cell>
          <cell r="K5">
            <v>18.143999999999998</v>
          </cell>
          <cell r="L5">
            <v>0</v>
          </cell>
          <cell r="M5" t="str">
            <v>DSU - N/A</v>
          </cell>
          <cell r="N5">
            <v>18.143999999999998</v>
          </cell>
          <cell r="O5" t="str">
            <v>L1-2: IE</v>
          </cell>
          <cell r="P5" t="str">
            <v>N/A</v>
          </cell>
          <cell r="Q5">
            <v>19.7</v>
          </cell>
          <cell r="R5">
            <v>18.143999999999998</v>
          </cell>
          <cell r="S5">
            <v>18.143999999999998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Demand Side Unit</v>
          </cell>
          <cell r="Z5" t="str">
            <v>Dispatchable</v>
          </cell>
          <cell r="AA5" t="str">
            <v>Not Variable</v>
          </cell>
          <cell r="AB5" t="str">
            <v>Existing</v>
          </cell>
          <cell r="AC5" t="str">
            <v>N/A</v>
          </cell>
          <cell r="AD5" t="str">
            <v>No</v>
          </cell>
          <cell r="AE5" t="str">
            <v>N/A</v>
          </cell>
          <cell r="AF5">
            <v>0.92100000000000004</v>
          </cell>
          <cell r="AG5">
            <v>18.143999999999998</v>
          </cell>
          <cell r="AH5">
            <v>0</v>
          </cell>
          <cell r="AI5">
            <v>18.143999999999998</v>
          </cell>
          <cell r="AJ5" t="str">
            <v>N/A</v>
          </cell>
          <cell r="AK5" t="str">
            <v>Auction Price Cap</v>
          </cell>
          <cell r="AL5" t="str">
            <v>€123,190.00</v>
          </cell>
          <cell r="AM5">
            <v>0</v>
          </cell>
          <cell r="AN5">
            <v>0</v>
          </cell>
          <cell r="AO5" t="str">
            <v>Demand Side Unit</v>
          </cell>
        </row>
        <row r="6">
          <cell r="A6" t="str">
            <v>GU_501480</v>
          </cell>
          <cell r="B6" t="str">
            <v xml:space="preserve">Gaelectric Green Energy Limited </v>
          </cell>
          <cell r="C6" t="str">
            <v>PY_000144</v>
          </cell>
          <cell r="D6" t="str">
            <v>PT_500086</v>
          </cell>
          <cell r="E6" t="str">
            <v>GU_501480</v>
          </cell>
          <cell r="F6" t="str">
            <v>CAU_500302</v>
          </cell>
          <cell r="G6">
            <v>0</v>
          </cell>
          <cell r="H6" t="str">
            <v>No</v>
          </cell>
          <cell r="I6" t="str">
            <v>N/A</v>
          </cell>
          <cell r="J6" t="str">
            <v>N/A</v>
          </cell>
          <cell r="K6" t="str">
            <v>N/A</v>
          </cell>
          <cell r="L6" t="str">
            <v>N/A</v>
          </cell>
          <cell r="M6" t="str">
            <v>N/A</v>
          </cell>
          <cell r="N6" t="str">
            <v>N/A</v>
          </cell>
          <cell r="O6" t="str">
            <v>N/A</v>
          </cell>
          <cell r="P6" t="str">
            <v>N/A</v>
          </cell>
          <cell r="Q6" t="str">
            <v>N/A</v>
          </cell>
          <cell r="R6" t="str">
            <v>N/A</v>
          </cell>
          <cell r="S6" t="str">
            <v>N/A</v>
          </cell>
          <cell r="T6" t="str">
            <v>N/A</v>
          </cell>
          <cell r="U6" t="str">
            <v>N/A</v>
          </cell>
          <cell r="V6" t="str">
            <v>N/A</v>
          </cell>
          <cell r="W6" t="str">
            <v>N/A</v>
          </cell>
          <cell r="X6" t="str">
            <v>N/A</v>
          </cell>
          <cell r="Y6" t="str">
            <v>N/A</v>
          </cell>
          <cell r="Z6" t="str">
            <v>N/A</v>
          </cell>
          <cell r="AA6" t="str">
            <v>N/A</v>
          </cell>
          <cell r="AB6" t="str">
            <v>N/A</v>
          </cell>
          <cell r="AC6" t="str">
            <v>N/A</v>
          </cell>
          <cell r="AD6" t="str">
            <v>N/A</v>
          </cell>
          <cell r="AE6" t="str">
            <v>N/A</v>
          </cell>
          <cell r="AF6" t="str">
            <v>N/A</v>
          </cell>
          <cell r="AG6" t="str">
            <v>N/A</v>
          </cell>
          <cell r="AH6" t="str">
            <v>N/A</v>
          </cell>
          <cell r="AI6" t="str">
            <v>N/A</v>
          </cell>
          <cell r="AJ6" t="str">
            <v>N/A</v>
          </cell>
          <cell r="AK6" t="str">
            <v>N/A</v>
          </cell>
          <cell r="AL6" t="str">
            <v>N/A</v>
          </cell>
          <cell r="AM6" t="str">
            <v>N/A</v>
          </cell>
          <cell r="AN6" t="str">
            <v>N/A</v>
          </cell>
          <cell r="AO6" t="str">
            <v>Other Non-Dispatchable</v>
          </cell>
        </row>
        <row r="7">
          <cell r="A7" t="str">
            <v>GU_501490</v>
          </cell>
          <cell r="B7" t="str">
            <v xml:space="preserve">Gaelectric Green Energy Limited </v>
          </cell>
          <cell r="C7" t="str">
            <v>PY_000144</v>
          </cell>
          <cell r="D7" t="str">
            <v>PT_500086</v>
          </cell>
          <cell r="E7" t="str">
            <v>GU_501490</v>
          </cell>
          <cell r="F7" t="str">
            <v>CAU_500302</v>
          </cell>
          <cell r="G7">
            <v>0</v>
          </cell>
          <cell r="H7" t="str">
            <v>No</v>
          </cell>
          <cell r="I7" t="str">
            <v>N/A</v>
          </cell>
          <cell r="J7" t="str">
            <v>N/A</v>
          </cell>
          <cell r="K7" t="str">
            <v>N/A</v>
          </cell>
          <cell r="L7" t="str">
            <v>N/A</v>
          </cell>
          <cell r="M7" t="str">
            <v>N/A</v>
          </cell>
          <cell r="N7" t="str">
            <v>N/A</v>
          </cell>
          <cell r="O7" t="str">
            <v>N/A</v>
          </cell>
          <cell r="P7" t="str">
            <v>N/A</v>
          </cell>
          <cell r="Q7" t="str">
            <v>N/A</v>
          </cell>
          <cell r="R7" t="str">
            <v>N/A</v>
          </cell>
          <cell r="S7" t="str">
            <v>N/A</v>
          </cell>
          <cell r="T7" t="str">
            <v>N/A</v>
          </cell>
          <cell r="U7" t="str">
            <v>N/A</v>
          </cell>
          <cell r="V7" t="str">
            <v>N/A</v>
          </cell>
          <cell r="W7" t="str">
            <v>N/A</v>
          </cell>
          <cell r="X7" t="str">
            <v>N/A</v>
          </cell>
          <cell r="Y7" t="str">
            <v>N/A</v>
          </cell>
          <cell r="Z7" t="str">
            <v>N/A</v>
          </cell>
          <cell r="AA7" t="str">
            <v>N/A</v>
          </cell>
          <cell r="AB7" t="str">
            <v>N/A</v>
          </cell>
          <cell r="AC7" t="str">
            <v>N/A</v>
          </cell>
          <cell r="AD7" t="str">
            <v>N/A</v>
          </cell>
          <cell r="AE7" t="str">
            <v>N/A</v>
          </cell>
          <cell r="AF7" t="str">
            <v>N/A</v>
          </cell>
          <cell r="AG7" t="str">
            <v>N/A</v>
          </cell>
          <cell r="AH7" t="str">
            <v>N/A</v>
          </cell>
          <cell r="AI7" t="str">
            <v>N/A</v>
          </cell>
          <cell r="AJ7" t="str">
            <v>N/A</v>
          </cell>
          <cell r="AK7" t="str">
            <v>N/A</v>
          </cell>
          <cell r="AL7" t="str">
            <v>N/A</v>
          </cell>
          <cell r="AM7" t="str">
            <v>N/A</v>
          </cell>
          <cell r="AN7" t="str">
            <v>N/A</v>
          </cell>
          <cell r="AO7" t="str">
            <v>Other Non-Dispatchable</v>
          </cell>
        </row>
        <row r="8">
          <cell r="A8" t="str">
            <v>GU_501360</v>
          </cell>
          <cell r="B8" t="str">
            <v xml:space="preserve">Gaelectric Green Energy Limited </v>
          </cell>
          <cell r="C8" t="str">
            <v>PY_000144</v>
          </cell>
          <cell r="D8" t="str">
            <v>PT_500086</v>
          </cell>
          <cell r="E8" t="str">
            <v>GU_501360</v>
          </cell>
          <cell r="F8" t="str">
            <v>CAU_500302</v>
          </cell>
          <cell r="G8">
            <v>0</v>
          </cell>
          <cell r="H8" t="str">
            <v>No</v>
          </cell>
          <cell r="I8" t="str">
            <v>N/A</v>
          </cell>
          <cell r="J8" t="str">
            <v>N/A</v>
          </cell>
          <cell r="K8" t="str">
            <v>N/A</v>
          </cell>
          <cell r="L8" t="str">
            <v>N/A</v>
          </cell>
          <cell r="M8" t="str">
            <v>N/A</v>
          </cell>
          <cell r="N8" t="str">
            <v>N/A</v>
          </cell>
          <cell r="O8" t="str">
            <v>N/A</v>
          </cell>
          <cell r="P8" t="str">
            <v>N/A</v>
          </cell>
          <cell r="Q8" t="str">
            <v>N/A</v>
          </cell>
          <cell r="R8" t="str">
            <v>N/A</v>
          </cell>
          <cell r="S8" t="str">
            <v>N/A</v>
          </cell>
          <cell r="T8" t="str">
            <v>N/A</v>
          </cell>
          <cell r="U8" t="str">
            <v>N/A</v>
          </cell>
          <cell r="V8" t="str">
            <v>N/A</v>
          </cell>
          <cell r="W8" t="str">
            <v>N/A</v>
          </cell>
          <cell r="X8" t="str">
            <v>N/A</v>
          </cell>
          <cell r="Y8" t="str">
            <v>N/A</v>
          </cell>
          <cell r="Z8" t="str">
            <v>N/A</v>
          </cell>
          <cell r="AA8" t="str">
            <v>N/A</v>
          </cell>
          <cell r="AB8" t="str">
            <v>N/A</v>
          </cell>
          <cell r="AC8" t="str">
            <v>N/A</v>
          </cell>
          <cell r="AD8" t="str">
            <v>N/A</v>
          </cell>
          <cell r="AE8" t="str">
            <v>N/A</v>
          </cell>
          <cell r="AF8" t="str">
            <v>N/A</v>
          </cell>
          <cell r="AG8" t="str">
            <v>N/A</v>
          </cell>
          <cell r="AH8" t="str">
            <v>N/A</v>
          </cell>
          <cell r="AI8" t="str">
            <v>N/A</v>
          </cell>
          <cell r="AJ8" t="str">
            <v>N/A</v>
          </cell>
          <cell r="AK8" t="str">
            <v>N/A</v>
          </cell>
          <cell r="AL8" t="str">
            <v>N/A</v>
          </cell>
          <cell r="AM8" t="str">
            <v>N/A</v>
          </cell>
          <cell r="AN8" t="str">
            <v>N/A</v>
          </cell>
          <cell r="AO8" t="str">
            <v>Other Non-Dispatchable</v>
          </cell>
        </row>
        <row r="9">
          <cell r="A9" t="str">
            <v>GU_401860</v>
          </cell>
          <cell r="B9" t="str">
            <v>Edenderry Supply Co</v>
          </cell>
          <cell r="C9" t="str">
            <v>PY_000147</v>
          </cell>
          <cell r="D9" t="str">
            <v>PT_400169</v>
          </cell>
          <cell r="E9" t="str">
            <v>GU_401860</v>
          </cell>
          <cell r="F9">
            <v>0</v>
          </cell>
          <cell r="G9">
            <v>0</v>
          </cell>
          <cell r="H9" t="str">
            <v>Yes</v>
          </cell>
          <cell r="I9" t="str">
            <v>No</v>
          </cell>
          <cell r="J9">
            <v>104.40215999999999</v>
          </cell>
          <cell r="K9">
            <v>104.40215999999999</v>
          </cell>
          <cell r="L9">
            <v>121.5</v>
          </cell>
          <cell r="M9" t="str">
            <v>N/A</v>
          </cell>
          <cell r="N9">
            <v>104.402</v>
          </cell>
          <cell r="O9" t="str">
            <v>L1-2: IE</v>
          </cell>
          <cell r="P9" t="str">
            <v>N/A</v>
          </cell>
          <cell r="Q9">
            <v>117.57</v>
          </cell>
          <cell r="R9">
            <v>104.40215999999999</v>
          </cell>
          <cell r="S9">
            <v>104.40215999999999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 t="str">
            <v>Steam Turbine</v>
          </cell>
          <cell r="Z9" t="str">
            <v>Dispatchable</v>
          </cell>
          <cell r="AA9" t="str">
            <v>Not Variable</v>
          </cell>
          <cell r="AB9" t="str">
            <v>Existing</v>
          </cell>
          <cell r="AC9" t="str">
            <v>N/A</v>
          </cell>
          <cell r="AD9" t="str">
            <v>No</v>
          </cell>
          <cell r="AE9" t="str">
            <v>N/A</v>
          </cell>
          <cell r="AF9">
            <v>0.88800000000000001</v>
          </cell>
          <cell r="AG9">
            <v>104.402</v>
          </cell>
          <cell r="AH9">
            <v>0</v>
          </cell>
          <cell r="AI9">
            <v>104.402</v>
          </cell>
          <cell r="AJ9" t="str">
            <v>N/A</v>
          </cell>
          <cell r="AK9" t="str">
            <v>Existing Capacity Price Cap</v>
          </cell>
          <cell r="AL9" t="str">
            <v>€41,060.00</v>
          </cell>
          <cell r="AM9">
            <v>0</v>
          </cell>
          <cell r="AN9">
            <v>0</v>
          </cell>
          <cell r="AO9" t="str">
            <v>Other Dispatchable</v>
          </cell>
        </row>
        <row r="10">
          <cell r="A10" t="str">
            <v>GU_403000</v>
          </cell>
          <cell r="B10" t="str">
            <v xml:space="preserve">Ronaver Energy Limited </v>
          </cell>
          <cell r="C10" t="str">
            <v>PY_000176</v>
          </cell>
          <cell r="D10" t="str">
            <v>PT_400220</v>
          </cell>
          <cell r="E10" t="str">
            <v>GU_403000</v>
          </cell>
          <cell r="F10">
            <v>0</v>
          </cell>
          <cell r="G10">
            <v>0</v>
          </cell>
          <cell r="H10" t="str">
            <v>Yes</v>
          </cell>
          <cell r="I10" t="str">
            <v>No</v>
          </cell>
          <cell r="J10">
            <v>0</v>
          </cell>
          <cell r="K10">
            <v>1.8520000000000001</v>
          </cell>
          <cell r="L10" t="e">
            <v>#N/A</v>
          </cell>
          <cell r="M10">
            <v>0</v>
          </cell>
          <cell r="N10">
            <v>0</v>
          </cell>
          <cell r="O10" t="str">
            <v>L1-2: IE</v>
          </cell>
          <cell r="P10" t="str">
            <v>N/A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2</v>
          </cell>
          <cell r="V10">
            <v>1.8520000000000001</v>
          </cell>
          <cell r="W10">
            <v>1.8520000000000001</v>
          </cell>
          <cell r="X10">
            <v>0</v>
          </cell>
          <cell r="Y10" t="str">
            <v>Gas Turbine</v>
          </cell>
          <cell r="Z10" t="str">
            <v>Dispatchable</v>
          </cell>
          <cell r="AA10" t="str">
            <v>Not Variable</v>
          </cell>
          <cell r="AB10" t="str">
            <v>New</v>
          </cell>
          <cell r="AC10">
            <v>0</v>
          </cell>
          <cell r="AD10" t="str">
            <v>No</v>
          </cell>
          <cell r="AE10">
            <v>0</v>
          </cell>
          <cell r="AF10">
            <v>0.92600000000000005</v>
          </cell>
          <cell r="AG10">
            <v>0</v>
          </cell>
          <cell r="AH10">
            <v>1.8520000000000001</v>
          </cell>
          <cell r="AI10">
            <v>1.8520000000000001</v>
          </cell>
          <cell r="AJ10" t="str">
            <v>N/A</v>
          </cell>
          <cell r="AK10" t="str">
            <v>Auction Price Cap</v>
          </cell>
          <cell r="AL10" t="str">
            <v>€123,190.00</v>
          </cell>
          <cell r="AM10">
            <v>0</v>
          </cell>
          <cell r="AN10">
            <v>0</v>
          </cell>
          <cell r="AO10" t="str">
            <v>Other Dispatchable</v>
          </cell>
        </row>
        <row r="11">
          <cell r="A11" t="str">
            <v>GU_400120</v>
          </cell>
          <cell r="B11" t="str">
            <v>Aughinish Alumina Ltd</v>
          </cell>
          <cell r="C11" t="str">
            <v>PY_000024</v>
          </cell>
          <cell r="D11" t="str">
            <v>PT_400024</v>
          </cell>
          <cell r="E11" t="str">
            <v>GU_400120</v>
          </cell>
          <cell r="F11">
            <v>0</v>
          </cell>
          <cell r="G11">
            <v>0</v>
          </cell>
          <cell r="H11" t="str">
            <v>Yes</v>
          </cell>
          <cell r="I11" t="str">
            <v>No</v>
          </cell>
          <cell r="J11">
            <v>52.681200000000004</v>
          </cell>
          <cell r="K11">
            <v>52.680999999999997</v>
          </cell>
          <cell r="L11">
            <v>80.400000000000006</v>
          </cell>
          <cell r="M11" t="str">
            <v>N/A</v>
          </cell>
          <cell r="N11">
            <v>52.680999999999997</v>
          </cell>
          <cell r="O11" t="str">
            <v>L1-2: IE</v>
          </cell>
          <cell r="P11" t="str">
            <v>N/A</v>
          </cell>
          <cell r="Q11">
            <v>65</v>
          </cell>
          <cell r="R11">
            <v>52.680999999999997</v>
          </cell>
          <cell r="S11">
            <v>52.680999999999997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 t="str">
            <v>Gas Turbine</v>
          </cell>
          <cell r="Z11" t="str">
            <v>Dispatchable</v>
          </cell>
          <cell r="AA11" t="str">
            <v>Not Variable</v>
          </cell>
          <cell r="AB11" t="str">
            <v>Existing</v>
          </cell>
          <cell r="AC11" t="str">
            <v>N/A</v>
          </cell>
          <cell r="AD11" t="str">
            <v>No</v>
          </cell>
          <cell r="AE11" t="str">
            <v>N/A</v>
          </cell>
          <cell r="AF11">
            <v>0.92100000000000004</v>
          </cell>
          <cell r="AG11">
            <v>52.680999999999997</v>
          </cell>
          <cell r="AH11">
            <v>0</v>
          </cell>
          <cell r="AI11">
            <v>52.680999999999997</v>
          </cell>
          <cell r="AJ11" t="str">
            <v>N/A</v>
          </cell>
          <cell r="AK11" t="str">
            <v>Existing Capacity Price Cap</v>
          </cell>
          <cell r="AL11" t="str">
            <v>€41,060.00</v>
          </cell>
          <cell r="AM11">
            <v>0</v>
          </cell>
          <cell r="AN11">
            <v>0</v>
          </cell>
          <cell r="AO11" t="str">
            <v>Autoproducer</v>
          </cell>
        </row>
        <row r="12">
          <cell r="A12" t="str">
            <v>GU_400121</v>
          </cell>
          <cell r="B12" t="str">
            <v>Aughinish Alumina Ltd</v>
          </cell>
          <cell r="C12" t="str">
            <v>PY_000024</v>
          </cell>
          <cell r="D12" t="str">
            <v>PT_400024</v>
          </cell>
          <cell r="E12" t="str">
            <v>GU_400121</v>
          </cell>
          <cell r="F12">
            <v>0</v>
          </cell>
          <cell r="G12">
            <v>0</v>
          </cell>
          <cell r="H12" t="str">
            <v>Yes</v>
          </cell>
          <cell r="I12" t="str">
            <v>No</v>
          </cell>
          <cell r="J12">
            <v>52.681200000000004</v>
          </cell>
          <cell r="K12">
            <v>52.680999999999997</v>
          </cell>
          <cell r="L12">
            <v>80.400000000000006</v>
          </cell>
          <cell r="M12" t="str">
            <v>N/A</v>
          </cell>
          <cell r="N12">
            <v>52.680999999999997</v>
          </cell>
          <cell r="O12" t="str">
            <v>L1-2: IE</v>
          </cell>
          <cell r="P12" t="str">
            <v>N/A</v>
          </cell>
          <cell r="Q12">
            <v>65</v>
          </cell>
          <cell r="R12">
            <v>52.680999999999997</v>
          </cell>
          <cell r="S12">
            <v>52.680999999999997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 t="str">
            <v>Gas Turbine</v>
          </cell>
          <cell r="Z12" t="str">
            <v>Dispatchable</v>
          </cell>
          <cell r="AA12" t="str">
            <v>Not Variable</v>
          </cell>
          <cell r="AB12" t="str">
            <v>Existing</v>
          </cell>
          <cell r="AC12" t="str">
            <v>N/A</v>
          </cell>
          <cell r="AD12" t="str">
            <v>No</v>
          </cell>
          <cell r="AE12" t="str">
            <v>N/A</v>
          </cell>
          <cell r="AF12">
            <v>0.92100000000000004</v>
          </cell>
          <cell r="AG12">
            <v>52.680999999999997</v>
          </cell>
          <cell r="AH12">
            <v>0</v>
          </cell>
          <cell r="AI12">
            <v>52.680999999999997</v>
          </cell>
          <cell r="AJ12" t="str">
            <v>N/A</v>
          </cell>
          <cell r="AK12" t="str">
            <v>Existing Capacity Price Cap</v>
          </cell>
          <cell r="AL12" t="str">
            <v>€41,060.00</v>
          </cell>
          <cell r="AM12">
            <v>0</v>
          </cell>
          <cell r="AN12">
            <v>0</v>
          </cell>
          <cell r="AO12" t="str">
            <v>Autoproducer</v>
          </cell>
        </row>
        <row r="13">
          <cell r="A13" t="str">
            <v>GU_400130</v>
          </cell>
          <cell r="B13" t="str">
            <v>Ballywater Windfarms Ltd</v>
          </cell>
          <cell r="C13" t="str">
            <v>PY_000025</v>
          </cell>
          <cell r="D13" t="str">
            <v>PT_400025</v>
          </cell>
          <cell r="E13" t="str">
            <v>GU_400130</v>
          </cell>
          <cell r="F13">
            <v>0</v>
          </cell>
          <cell r="G13">
            <v>0</v>
          </cell>
          <cell r="H13" t="str">
            <v>Yes</v>
          </cell>
          <cell r="I13" t="str">
            <v>Yes</v>
          </cell>
          <cell r="J13">
            <v>4.3259999999999996</v>
          </cell>
          <cell r="K13">
            <v>4.3259999999999996</v>
          </cell>
          <cell r="L13">
            <v>0</v>
          </cell>
          <cell r="M13" t="str">
            <v>N/A</v>
          </cell>
          <cell r="N13">
            <v>4.3259999999999996</v>
          </cell>
          <cell r="O13" t="str">
            <v>L1-2: IE</v>
          </cell>
          <cell r="P13" t="str">
            <v>N/A</v>
          </cell>
          <cell r="Q13">
            <v>42</v>
          </cell>
          <cell r="R13">
            <v>4.3259999999999996</v>
          </cell>
          <cell r="S13">
            <v>4.3259999999999996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 t="str">
            <v>Wind</v>
          </cell>
          <cell r="Z13" t="str">
            <v>Controllable</v>
          </cell>
          <cell r="AA13" t="str">
            <v>Variable</v>
          </cell>
          <cell r="AB13" t="str">
            <v>Existing</v>
          </cell>
          <cell r="AC13" t="str">
            <v>N/A</v>
          </cell>
          <cell r="AD13" t="str">
            <v>No</v>
          </cell>
          <cell r="AE13" t="str">
            <v>N/A</v>
          </cell>
          <cell r="AF13">
            <v>0.10299999999999999</v>
          </cell>
          <cell r="AG13">
            <v>4.3259999999999996</v>
          </cell>
          <cell r="AH13">
            <v>0</v>
          </cell>
          <cell r="AI13">
            <v>4.3259999999999996</v>
          </cell>
          <cell r="AJ13" t="str">
            <v>N/A</v>
          </cell>
          <cell r="AK13" t="str">
            <v>Existing Capacity Price Cap</v>
          </cell>
          <cell r="AL13" t="str">
            <v>€41,060.00</v>
          </cell>
          <cell r="AM13">
            <v>0</v>
          </cell>
          <cell r="AN13">
            <v>0</v>
          </cell>
          <cell r="AO13" t="str">
            <v>Variable</v>
          </cell>
        </row>
        <row r="14">
          <cell r="A14" t="str">
            <v>GU_501040</v>
          </cell>
          <cell r="B14" t="str">
            <v>ESB</v>
          </cell>
          <cell r="C14" t="str">
            <v>PY_000030</v>
          </cell>
          <cell r="D14" t="str">
            <v>PT_500025</v>
          </cell>
          <cell r="E14" t="str">
            <v>GU_501040</v>
          </cell>
          <cell r="F14" t="str">
            <v>CAU_500301</v>
          </cell>
          <cell r="G14">
            <v>0</v>
          </cell>
          <cell r="H14" t="str">
            <v>No</v>
          </cell>
          <cell r="I14" t="str">
            <v>N/A</v>
          </cell>
          <cell r="J14" t="str">
            <v>N/A</v>
          </cell>
          <cell r="K14" t="str">
            <v>N/A</v>
          </cell>
          <cell r="L14" t="str">
            <v>N/A</v>
          </cell>
          <cell r="M14" t="str">
            <v>N/A</v>
          </cell>
          <cell r="N14" t="str">
            <v>N/A</v>
          </cell>
          <cell r="O14" t="str">
            <v>N/A</v>
          </cell>
          <cell r="P14" t="str">
            <v>N/A</v>
          </cell>
          <cell r="Q14" t="str">
            <v>N/A</v>
          </cell>
          <cell r="R14" t="str">
            <v>N/A</v>
          </cell>
          <cell r="S14" t="str">
            <v>N/A</v>
          </cell>
          <cell r="T14" t="str">
            <v>N/A</v>
          </cell>
          <cell r="U14" t="str">
            <v>N/A</v>
          </cell>
          <cell r="V14" t="str">
            <v>N/A</v>
          </cell>
          <cell r="W14" t="str">
            <v>N/A</v>
          </cell>
          <cell r="X14" t="str">
            <v>N/A</v>
          </cell>
          <cell r="Y14" t="str">
            <v>N/A</v>
          </cell>
          <cell r="Z14" t="str">
            <v>N/A</v>
          </cell>
          <cell r="AA14" t="str">
            <v>N/A</v>
          </cell>
          <cell r="AB14" t="str">
            <v>N/A</v>
          </cell>
          <cell r="AC14" t="str">
            <v>N/A</v>
          </cell>
          <cell r="AD14" t="str">
            <v>N/A</v>
          </cell>
          <cell r="AE14" t="str">
            <v>N/A</v>
          </cell>
          <cell r="AF14" t="str">
            <v>N/A</v>
          </cell>
          <cell r="AG14" t="str">
            <v>N/A</v>
          </cell>
          <cell r="AH14" t="str">
            <v>N/A</v>
          </cell>
          <cell r="AI14" t="str">
            <v>N/A</v>
          </cell>
          <cell r="AJ14" t="str">
            <v>N/A</v>
          </cell>
          <cell r="AK14" t="str">
            <v>N/A</v>
          </cell>
          <cell r="AL14" t="str">
            <v>N/A</v>
          </cell>
          <cell r="AM14" t="str">
            <v>N/A</v>
          </cell>
          <cell r="AN14" t="str">
            <v>N/A</v>
          </cell>
          <cell r="AO14" t="str">
            <v>Other Non-Dispatchable</v>
          </cell>
        </row>
        <row r="15">
          <cell r="A15" t="str">
            <v>GU_501050</v>
          </cell>
          <cell r="B15" t="str">
            <v>ESB</v>
          </cell>
          <cell r="C15" t="str">
            <v>PY_000030</v>
          </cell>
          <cell r="D15" t="str">
            <v>PT_500025</v>
          </cell>
          <cell r="E15" t="str">
            <v>GU_501050</v>
          </cell>
          <cell r="F15" t="str">
            <v>CAU_500301</v>
          </cell>
          <cell r="G15">
            <v>0</v>
          </cell>
          <cell r="H15" t="str">
            <v>No</v>
          </cell>
          <cell r="I15" t="str">
            <v>N/A</v>
          </cell>
          <cell r="J15" t="str">
            <v>N/A</v>
          </cell>
          <cell r="K15" t="str">
            <v>N/A</v>
          </cell>
          <cell r="L15" t="str">
            <v>N/A</v>
          </cell>
          <cell r="M15" t="str">
            <v>N/A</v>
          </cell>
          <cell r="N15" t="str">
            <v>N/A</v>
          </cell>
          <cell r="O15" t="str">
            <v>N/A</v>
          </cell>
          <cell r="P15" t="str">
            <v>N/A</v>
          </cell>
          <cell r="Q15" t="str">
            <v>N/A</v>
          </cell>
          <cell r="R15" t="str">
            <v>N/A</v>
          </cell>
          <cell r="S15" t="str">
            <v>N/A</v>
          </cell>
          <cell r="T15" t="str">
            <v>N/A</v>
          </cell>
          <cell r="U15" t="str">
            <v>N/A</v>
          </cell>
          <cell r="V15" t="str">
            <v>N/A</v>
          </cell>
          <cell r="W15" t="str">
            <v>N/A</v>
          </cell>
          <cell r="X15" t="str">
            <v>N/A</v>
          </cell>
          <cell r="Y15" t="str">
            <v>N/A</v>
          </cell>
          <cell r="Z15" t="str">
            <v>N/A</v>
          </cell>
          <cell r="AA15" t="str">
            <v>N/A</v>
          </cell>
          <cell r="AB15" t="str">
            <v>N/A</v>
          </cell>
          <cell r="AC15" t="str">
            <v>N/A</v>
          </cell>
          <cell r="AD15" t="str">
            <v>N/A</v>
          </cell>
          <cell r="AE15" t="str">
            <v>N/A</v>
          </cell>
          <cell r="AF15" t="str">
            <v>N/A</v>
          </cell>
          <cell r="AG15" t="str">
            <v>N/A</v>
          </cell>
          <cell r="AH15" t="str">
            <v>N/A</v>
          </cell>
          <cell r="AI15" t="str">
            <v>N/A</v>
          </cell>
          <cell r="AJ15" t="str">
            <v>N/A</v>
          </cell>
          <cell r="AK15" t="str">
            <v>N/A</v>
          </cell>
          <cell r="AL15" t="str">
            <v>N/A</v>
          </cell>
          <cell r="AM15" t="str">
            <v>N/A</v>
          </cell>
          <cell r="AN15" t="str">
            <v>N/A</v>
          </cell>
          <cell r="AO15" t="str">
            <v>Other Non-Dispatchable</v>
          </cell>
        </row>
        <row r="16">
          <cell r="A16" t="str">
            <v>GU_501150</v>
          </cell>
          <cell r="B16" t="str">
            <v>ESB</v>
          </cell>
          <cell r="C16" t="str">
            <v>PY_000030</v>
          </cell>
          <cell r="D16" t="str">
            <v>PT_500025</v>
          </cell>
          <cell r="E16" t="str">
            <v>GU_501150</v>
          </cell>
          <cell r="F16" t="str">
            <v>CAU_500301</v>
          </cell>
          <cell r="G16">
            <v>0</v>
          </cell>
          <cell r="H16" t="str">
            <v>No</v>
          </cell>
          <cell r="I16" t="str">
            <v>N/A</v>
          </cell>
          <cell r="J16" t="str">
            <v>N/A</v>
          </cell>
          <cell r="K16" t="str">
            <v>N/A</v>
          </cell>
          <cell r="L16" t="str">
            <v>N/A</v>
          </cell>
          <cell r="M16" t="str">
            <v>N/A</v>
          </cell>
          <cell r="N16" t="str">
            <v>N/A</v>
          </cell>
          <cell r="O16" t="str">
            <v>N/A</v>
          </cell>
          <cell r="P16" t="str">
            <v>N/A</v>
          </cell>
          <cell r="Q16" t="str">
            <v>N/A</v>
          </cell>
          <cell r="R16" t="str">
            <v>N/A</v>
          </cell>
          <cell r="S16" t="str">
            <v>N/A</v>
          </cell>
          <cell r="T16" t="str">
            <v>N/A</v>
          </cell>
          <cell r="U16" t="str">
            <v>N/A</v>
          </cell>
          <cell r="V16" t="str">
            <v>N/A</v>
          </cell>
          <cell r="W16" t="str">
            <v>N/A</v>
          </cell>
          <cell r="X16" t="str">
            <v>N/A</v>
          </cell>
          <cell r="Y16" t="str">
            <v>N/A</v>
          </cell>
          <cell r="Z16" t="str">
            <v>N/A</v>
          </cell>
          <cell r="AA16" t="str">
            <v>N/A</v>
          </cell>
          <cell r="AB16" t="str">
            <v>N/A</v>
          </cell>
          <cell r="AC16" t="str">
            <v>N/A</v>
          </cell>
          <cell r="AD16" t="str">
            <v>N/A</v>
          </cell>
          <cell r="AE16" t="str">
            <v>N/A</v>
          </cell>
          <cell r="AF16" t="str">
            <v>N/A</v>
          </cell>
          <cell r="AG16" t="str">
            <v>N/A</v>
          </cell>
          <cell r="AH16" t="str">
            <v>N/A</v>
          </cell>
          <cell r="AI16" t="str">
            <v>N/A</v>
          </cell>
          <cell r="AJ16" t="str">
            <v>N/A</v>
          </cell>
          <cell r="AK16" t="str">
            <v>N/A</v>
          </cell>
          <cell r="AL16" t="str">
            <v>N/A</v>
          </cell>
          <cell r="AM16" t="str">
            <v>N/A</v>
          </cell>
          <cell r="AN16" t="str">
            <v>N/A</v>
          </cell>
          <cell r="AO16" t="str">
            <v>Other Non-Dispatchable</v>
          </cell>
        </row>
        <row r="17">
          <cell r="A17" t="str">
            <v>GU_501190</v>
          </cell>
          <cell r="B17" t="str">
            <v>ESB</v>
          </cell>
          <cell r="C17" t="str">
            <v>PY_000030</v>
          </cell>
          <cell r="D17" t="str">
            <v>PT_500025</v>
          </cell>
          <cell r="E17" t="str">
            <v>GU_501190</v>
          </cell>
          <cell r="F17" t="str">
            <v>CAU_500301</v>
          </cell>
          <cell r="G17">
            <v>0</v>
          </cell>
          <cell r="H17" t="str">
            <v>No</v>
          </cell>
          <cell r="I17" t="str">
            <v>N/A</v>
          </cell>
          <cell r="J17" t="str">
            <v>N/A</v>
          </cell>
          <cell r="K17" t="str">
            <v>N/A</v>
          </cell>
          <cell r="L17" t="str">
            <v>N/A</v>
          </cell>
          <cell r="M17" t="str">
            <v>N/A</v>
          </cell>
          <cell r="N17" t="str">
            <v>N/A</v>
          </cell>
          <cell r="O17" t="str">
            <v>N/A</v>
          </cell>
          <cell r="P17" t="str">
            <v>N/A</v>
          </cell>
          <cell r="Q17" t="str">
            <v>N/A</v>
          </cell>
          <cell r="R17" t="str">
            <v>N/A</v>
          </cell>
          <cell r="S17" t="str">
            <v>N/A</v>
          </cell>
          <cell r="T17" t="str">
            <v>N/A</v>
          </cell>
          <cell r="U17" t="str">
            <v>N/A</v>
          </cell>
          <cell r="V17" t="str">
            <v>N/A</v>
          </cell>
          <cell r="W17" t="str">
            <v>N/A</v>
          </cell>
          <cell r="X17" t="str">
            <v>N/A</v>
          </cell>
          <cell r="Y17" t="str">
            <v>N/A</v>
          </cell>
          <cell r="Z17" t="str">
            <v>N/A</v>
          </cell>
          <cell r="AA17" t="str">
            <v>N/A</v>
          </cell>
          <cell r="AB17" t="str">
            <v>N/A</v>
          </cell>
          <cell r="AC17" t="str">
            <v>N/A</v>
          </cell>
          <cell r="AD17" t="str">
            <v>N/A</v>
          </cell>
          <cell r="AE17" t="str">
            <v>N/A</v>
          </cell>
          <cell r="AF17" t="str">
            <v>N/A</v>
          </cell>
          <cell r="AG17" t="str">
            <v>N/A</v>
          </cell>
          <cell r="AH17" t="str">
            <v>N/A</v>
          </cell>
          <cell r="AI17" t="str">
            <v>N/A</v>
          </cell>
          <cell r="AJ17" t="str">
            <v>N/A</v>
          </cell>
          <cell r="AK17" t="str">
            <v>N/A</v>
          </cell>
          <cell r="AL17" t="str">
            <v>N/A</v>
          </cell>
          <cell r="AM17" t="str">
            <v>N/A</v>
          </cell>
          <cell r="AN17" t="str">
            <v>N/A</v>
          </cell>
          <cell r="AO17" t="str">
            <v>Other Non-Dispatchable</v>
          </cell>
        </row>
        <row r="18">
          <cell r="A18" t="str">
            <v>GU_501440</v>
          </cell>
          <cell r="B18" t="str">
            <v>ESB</v>
          </cell>
          <cell r="C18" t="str">
            <v>PY_000030</v>
          </cell>
          <cell r="D18" t="str">
            <v>PT_500025</v>
          </cell>
          <cell r="E18" t="str">
            <v>GU_501440</v>
          </cell>
          <cell r="F18" t="str">
            <v>CAU_500301</v>
          </cell>
          <cell r="G18">
            <v>0</v>
          </cell>
          <cell r="H18" t="str">
            <v>No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  <cell r="M18" t="str">
            <v>N/A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 t="str">
            <v>N/A</v>
          </cell>
          <cell r="T18" t="str">
            <v>N/A</v>
          </cell>
          <cell r="U18" t="str">
            <v>N/A</v>
          </cell>
          <cell r="V18" t="str">
            <v>N/A</v>
          </cell>
          <cell r="W18" t="str">
            <v>N/A</v>
          </cell>
          <cell r="X18" t="str">
            <v>N/A</v>
          </cell>
          <cell r="Y18" t="str">
            <v>N/A</v>
          </cell>
          <cell r="Z18" t="str">
            <v>N/A</v>
          </cell>
          <cell r="AA18" t="str">
            <v>N/A</v>
          </cell>
          <cell r="AB18" t="str">
            <v>N/A</v>
          </cell>
          <cell r="AC18" t="str">
            <v>N/A</v>
          </cell>
          <cell r="AD18" t="str">
            <v>N/A</v>
          </cell>
          <cell r="AE18" t="str">
            <v>N/A</v>
          </cell>
          <cell r="AF18" t="str">
            <v>N/A</v>
          </cell>
          <cell r="AG18" t="str">
            <v>N/A</v>
          </cell>
          <cell r="AH18" t="str">
            <v>N/A</v>
          </cell>
          <cell r="AI18" t="str">
            <v>N/A</v>
          </cell>
          <cell r="AJ18" t="str">
            <v>N/A</v>
          </cell>
          <cell r="AK18" t="str">
            <v>N/A</v>
          </cell>
          <cell r="AL18" t="str">
            <v>N/A</v>
          </cell>
          <cell r="AM18" t="str">
            <v>N/A</v>
          </cell>
          <cell r="AN18" t="str">
            <v>N/A</v>
          </cell>
          <cell r="AO18" t="str">
            <v>Other Non-Dispatchable</v>
          </cell>
        </row>
        <row r="19">
          <cell r="A19" t="str">
            <v>GU_501430</v>
          </cell>
          <cell r="B19" t="str">
            <v>ESB</v>
          </cell>
          <cell r="C19" t="str">
            <v>PY_000030</v>
          </cell>
          <cell r="D19" t="str">
            <v>PT_500025</v>
          </cell>
          <cell r="E19" t="str">
            <v>GU_501430</v>
          </cell>
          <cell r="F19" t="str">
            <v>CAU_500301</v>
          </cell>
          <cell r="G19">
            <v>0</v>
          </cell>
          <cell r="H19" t="str">
            <v>No</v>
          </cell>
          <cell r="I19" t="str">
            <v>N/A</v>
          </cell>
          <cell r="J19" t="str">
            <v>N/A</v>
          </cell>
          <cell r="K19" t="str">
            <v>N/A</v>
          </cell>
          <cell r="L19" t="str">
            <v>N/A</v>
          </cell>
          <cell r="M19" t="str">
            <v>N/A</v>
          </cell>
          <cell r="N19" t="str">
            <v>N/A</v>
          </cell>
          <cell r="O19" t="str">
            <v>N/A</v>
          </cell>
          <cell r="P19" t="str">
            <v>N/A</v>
          </cell>
          <cell r="Q19" t="str">
            <v>N/A</v>
          </cell>
          <cell r="R19" t="str">
            <v>N/A</v>
          </cell>
          <cell r="S19" t="str">
            <v>N/A</v>
          </cell>
          <cell r="T19" t="str">
            <v>N/A</v>
          </cell>
          <cell r="U19" t="str">
            <v>N/A</v>
          </cell>
          <cell r="V19" t="str">
            <v>N/A</v>
          </cell>
          <cell r="W19" t="str">
            <v>N/A</v>
          </cell>
          <cell r="X19" t="str">
            <v>N/A</v>
          </cell>
          <cell r="Y19" t="str">
            <v>N/A</v>
          </cell>
          <cell r="Z19" t="str">
            <v>N/A</v>
          </cell>
          <cell r="AA19" t="str">
            <v>N/A</v>
          </cell>
          <cell r="AB19" t="str">
            <v>N/A</v>
          </cell>
          <cell r="AC19" t="str">
            <v>N/A</v>
          </cell>
          <cell r="AD19" t="str">
            <v>N/A</v>
          </cell>
          <cell r="AE19" t="str">
            <v>N/A</v>
          </cell>
          <cell r="AF19" t="str">
            <v>N/A</v>
          </cell>
          <cell r="AG19" t="str">
            <v>N/A</v>
          </cell>
          <cell r="AH19" t="str">
            <v>N/A</v>
          </cell>
          <cell r="AI19" t="str">
            <v>N/A</v>
          </cell>
          <cell r="AJ19" t="str">
            <v>N/A</v>
          </cell>
          <cell r="AK19" t="str">
            <v>N/A</v>
          </cell>
          <cell r="AL19" t="str">
            <v>N/A</v>
          </cell>
          <cell r="AM19" t="str">
            <v>N/A</v>
          </cell>
          <cell r="AN19" t="str">
            <v>N/A</v>
          </cell>
          <cell r="AO19" t="str">
            <v>Other Non-Dispatchable</v>
          </cell>
        </row>
        <row r="20">
          <cell r="A20" t="str">
            <v>GU_400470</v>
          </cell>
          <cell r="B20" t="str">
            <v>ESB</v>
          </cell>
          <cell r="C20" t="str">
            <v>PY_000030</v>
          </cell>
          <cell r="D20" t="str">
            <v>PT_400033</v>
          </cell>
          <cell r="E20" t="str">
            <v>GU_400470</v>
          </cell>
          <cell r="F20" t="str">
            <v>CAU_400302</v>
          </cell>
          <cell r="G20">
            <v>0</v>
          </cell>
          <cell r="H20" t="str">
            <v>Yes</v>
          </cell>
          <cell r="I20" t="str">
            <v>Yes</v>
          </cell>
          <cell r="J20">
            <v>1.2257</v>
          </cell>
          <cell r="K20">
            <v>1.2257</v>
          </cell>
          <cell r="L20">
            <v>11.9</v>
          </cell>
          <cell r="M20" t="str">
            <v>N/A</v>
          </cell>
          <cell r="N20">
            <v>1.2257</v>
          </cell>
          <cell r="O20" t="str">
            <v>L1-2: IE</v>
          </cell>
          <cell r="P20" t="str">
            <v>N/A</v>
          </cell>
          <cell r="Q20">
            <v>11.9</v>
          </cell>
          <cell r="R20">
            <v>1.2257</v>
          </cell>
          <cell r="S20">
            <v>1.2257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 t="str">
            <v>Wind</v>
          </cell>
          <cell r="Z20" t="str">
            <v>None</v>
          </cell>
          <cell r="AA20" t="str">
            <v>Variable</v>
          </cell>
          <cell r="AB20" t="str">
            <v>Existing</v>
          </cell>
          <cell r="AC20" t="str">
            <v>N/A</v>
          </cell>
          <cell r="AD20" t="str">
            <v>No</v>
          </cell>
          <cell r="AE20" t="str">
            <v>N/A</v>
          </cell>
          <cell r="AF20">
            <v>0.10299999999999999</v>
          </cell>
          <cell r="AG20">
            <v>1.226</v>
          </cell>
          <cell r="AH20">
            <v>0</v>
          </cell>
          <cell r="AI20">
            <v>1.226</v>
          </cell>
          <cell r="AJ20" t="str">
            <v>N/A</v>
          </cell>
          <cell r="AK20" t="str">
            <v>Existing Capacity Price Cap</v>
          </cell>
          <cell r="AL20" t="str">
            <v>€41,060.00</v>
          </cell>
          <cell r="AM20">
            <v>0</v>
          </cell>
          <cell r="AN20">
            <v>0</v>
          </cell>
          <cell r="AO20" t="str">
            <v>Variable</v>
          </cell>
        </row>
        <row r="21">
          <cell r="A21" t="str">
            <v>GU_401440</v>
          </cell>
          <cell r="B21" t="str">
            <v>ESB</v>
          </cell>
          <cell r="C21" t="str">
            <v>PY_000030</v>
          </cell>
          <cell r="D21" t="str">
            <v>PT_400033</v>
          </cell>
          <cell r="E21" t="str">
            <v>GU_401440</v>
          </cell>
          <cell r="F21" t="str">
            <v>CAU_400302</v>
          </cell>
          <cell r="G21">
            <v>0</v>
          </cell>
          <cell r="H21" t="str">
            <v>Yes</v>
          </cell>
          <cell r="I21" t="str">
            <v>Yes</v>
          </cell>
          <cell r="J21">
            <v>6.1289999999999996</v>
          </cell>
          <cell r="K21">
            <v>6.1289999999999996</v>
          </cell>
          <cell r="L21">
            <v>59.5</v>
          </cell>
          <cell r="M21" t="str">
            <v>N/A</v>
          </cell>
          <cell r="N21">
            <v>6.1284999999999998</v>
          </cell>
          <cell r="O21" t="str">
            <v>L1-2: IE</v>
          </cell>
          <cell r="P21" t="str">
            <v>N/A</v>
          </cell>
          <cell r="Q21">
            <v>59.5</v>
          </cell>
          <cell r="R21">
            <v>6.1284999999999998</v>
          </cell>
          <cell r="S21">
            <v>6.1284999999999998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 t="str">
            <v>Wind</v>
          </cell>
          <cell r="Z21" t="str">
            <v>Controllable</v>
          </cell>
          <cell r="AA21" t="str">
            <v>Variable</v>
          </cell>
          <cell r="AB21" t="str">
            <v>Existing</v>
          </cell>
          <cell r="AC21" t="str">
            <v>N/A</v>
          </cell>
          <cell r="AD21" t="str">
            <v>No</v>
          </cell>
          <cell r="AE21" t="str">
            <v>N/A</v>
          </cell>
          <cell r="AF21">
            <v>0.10299999999999999</v>
          </cell>
          <cell r="AG21">
            <v>6.1289999999999996</v>
          </cell>
          <cell r="AH21">
            <v>0</v>
          </cell>
          <cell r="AI21">
            <v>6.1289999999999996</v>
          </cell>
          <cell r="AJ21" t="str">
            <v>N/A</v>
          </cell>
          <cell r="AK21" t="str">
            <v>Existing Capacity Price Cap</v>
          </cell>
          <cell r="AL21" t="str">
            <v>€41,060.00</v>
          </cell>
          <cell r="AM21">
            <v>0</v>
          </cell>
          <cell r="AN21">
            <v>0</v>
          </cell>
          <cell r="AO21" t="str">
            <v>Variable</v>
          </cell>
        </row>
        <row r="22">
          <cell r="A22" t="str">
            <v>GU_400281</v>
          </cell>
          <cell r="B22" t="str">
            <v>ESB</v>
          </cell>
          <cell r="C22" t="str">
            <v>PY_000030</v>
          </cell>
          <cell r="D22" t="str">
            <v>PT_400030</v>
          </cell>
          <cell r="E22" t="str">
            <v>GU_400281</v>
          </cell>
          <cell r="F22" t="str">
            <v>CAU_400301</v>
          </cell>
          <cell r="G22">
            <v>0</v>
          </cell>
          <cell r="H22" t="str">
            <v>Yes</v>
          </cell>
          <cell r="I22" t="str">
            <v>Yes</v>
          </cell>
          <cell r="J22">
            <v>3.6240000000000001</v>
          </cell>
          <cell r="K22">
            <v>3.6240000000000001</v>
          </cell>
          <cell r="L22">
            <v>4</v>
          </cell>
          <cell r="M22" t="str">
            <v>N/A</v>
          </cell>
          <cell r="N22">
            <v>3.6240000000000001</v>
          </cell>
          <cell r="O22" t="str">
            <v>L1-2: IE</v>
          </cell>
          <cell r="P22" t="str">
            <v>N/A</v>
          </cell>
          <cell r="Q22">
            <v>4</v>
          </cell>
          <cell r="R22">
            <v>3.6240000000000001</v>
          </cell>
          <cell r="S22">
            <v>3.6240000000000001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 t="str">
            <v>Hydro</v>
          </cell>
          <cell r="Z22" t="str">
            <v>Dispatchable</v>
          </cell>
          <cell r="AA22" t="str">
            <v>Variable</v>
          </cell>
          <cell r="AB22" t="str">
            <v>Existing</v>
          </cell>
          <cell r="AC22" t="str">
            <v>N/A</v>
          </cell>
          <cell r="AD22" t="str">
            <v>No</v>
          </cell>
          <cell r="AE22" t="str">
            <v>N/A</v>
          </cell>
          <cell r="AF22">
            <v>0.90600000000000003</v>
          </cell>
          <cell r="AG22">
            <v>3.6240000000000001</v>
          </cell>
          <cell r="AH22">
            <v>0</v>
          </cell>
          <cell r="AI22">
            <v>3.6240000000000001</v>
          </cell>
          <cell r="AJ22" t="str">
            <v>N/A</v>
          </cell>
          <cell r="AK22" t="str">
            <v>Existing Capacity Price Cap</v>
          </cell>
          <cell r="AL22" t="str">
            <v>€41,060.00</v>
          </cell>
          <cell r="AM22">
            <v>0</v>
          </cell>
          <cell r="AN22">
            <v>0</v>
          </cell>
          <cell r="AO22" t="str">
            <v>Variable</v>
          </cell>
        </row>
        <row r="23">
          <cell r="A23" t="str">
            <v>GU_400280</v>
          </cell>
          <cell r="B23" t="str">
            <v>ESB</v>
          </cell>
          <cell r="C23" t="str">
            <v>PY_000030</v>
          </cell>
          <cell r="D23" t="str">
            <v>PT_400030</v>
          </cell>
          <cell r="E23" t="str">
            <v>GU_400280</v>
          </cell>
          <cell r="F23" t="str">
            <v>CAU_400301</v>
          </cell>
          <cell r="G23">
            <v>0</v>
          </cell>
          <cell r="H23" t="str">
            <v>Yes</v>
          </cell>
          <cell r="I23" t="str">
            <v>Yes</v>
          </cell>
          <cell r="J23">
            <v>13.56</v>
          </cell>
          <cell r="K23">
            <v>13.56</v>
          </cell>
          <cell r="L23">
            <v>15</v>
          </cell>
          <cell r="M23" t="str">
            <v>N/A</v>
          </cell>
          <cell r="N23">
            <v>13.56</v>
          </cell>
          <cell r="O23" t="str">
            <v>L1-2: IE</v>
          </cell>
          <cell r="P23" t="str">
            <v>N/A</v>
          </cell>
          <cell r="Q23">
            <v>15</v>
          </cell>
          <cell r="R23">
            <v>13.56</v>
          </cell>
          <cell r="S23">
            <v>13.56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 t="str">
            <v>Hydro</v>
          </cell>
          <cell r="Z23" t="str">
            <v>Dispatchable</v>
          </cell>
          <cell r="AA23" t="str">
            <v>Variable</v>
          </cell>
          <cell r="AB23" t="str">
            <v>Existing</v>
          </cell>
          <cell r="AC23" t="str">
            <v>N/A</v>
          </cell>
          <cell r="AD23" t="str">
            <v>No</v>
          </cell>
          <cell r="AE23" t="str">
            <v>N/A</v>
          </cell>
          <cell r="AF23">
            <v>0.90400000000000003</v>
          </cell>
          <cell r="AG23">
            <v>13.56</v>
          </cell>
          <cell r="AH23">
            <v>0</v>
          </cell>
          <cell r="AI23">
            <v>13.56</v>
          </cell>
          <cell r="AJ23" t="str">
            <v>N/A</v>
          </cell>
          <cell r="AK23" t="str">
            <v>Existing Capacity Price Cap</v>
          </cell>
          <cell r="AL23" t="str">
            <v>€41,060.00</v>
          </cell>
          <cell r="AM23">
            <v>0</v>
          </cell>
          <cell r="AN23">
            <v>0</v>
          </cell>
          <cell r="AO23" t="str">
            <v>Variable</v>
          </cell>
        </row>
        <row r="24">
          <cell r="A24" t="str">
            <v>GU_400290</v>
          </cell>
          <cell r="B24" t="str">
            <v>ESB</v>
          </cell>
          <cell r="C24" t="str">
            <v>PY_000030</v>
          </cell>
          <cell r="D24" t="str">
            <v>PT_400030</v>
          </cell>
          <cell r="E24" t="str">
            <v>GU_400290</v>
          </cell>
          <cell r="F24" t="str">
            <v>CAU_400301</v>
          </cell>
          <cell r="G24">
            <v>0</v>
          </cell>
          <cell r="H24" t="str">
            <v>Yes</v>
          </cell>
          <cell r="I24" t="str">
            <v>Yes</v>
          </cell>
          <cell r="J24">
            <v>7.2480000000000002</v>
          </cell>
          <cell r="K24">
            <v>7.2480000000000002</v>
          </cell>
          <cell r="L24">
            <v>8</v>
          </cell>
          <cell r="M24" t="str">
            <v>N/A</v>
          </cell>
          <cell r="N24">
            <v>7.2480000000000002</v>
          </cell>
          <cell r="O24" t="str">
            <v>L1-2: IE</v>
          </cell>
          <cell r="P24" t="str">
            <v>N/A</v>
          </cell>
          <cell r="Q24">
            <v>8</v>
          </cell>
          <cell r="R24">
            <v>7.2480000000000002</v>
          </cell>
          <cell r="S24">
            <v>7.2480000000000002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 t="str">
            <v>Hydro</v>
          </cell>
          <cell r="Z24" t="str">
            <v>Dispatchable</v>
          </cell>
          <cell r="AA24" t="str">
            <v>Variable</v>
          </cell>
          <cell r="AB24" t="str">
            <v>Existing</v>
          </cell>
          <cell r="AC24" t="str">
            <v>N/A</v>
          </cell>
          <cell r="AD24" t="str">
            <v>No</v>
          </cell>
          <cell r="AE24" t="str">
            <v>N/A</v>
          </cell>
          <cell r="AF24">
            <v>0.90600000000000003</v>
          </cell>
          <cell r="AG24">
            <v>7.2480000000000002</v>
          </cell>
          <cell r="AH24">
            <v>0</v>
          </cell>
          <cell r="AI24">
            <v>7.2480000000000002</v>
          </cell>
          <cell r="AJ24" t="str">
            <v>N/A</v>
          </cell>
          <cell r="AK24" t="str">
            <v>Existing Capacity Price Cap</v>
          </cell>
          <cell r="AL24" t="str">
            <v>€41,060.00</v>
          </cell>
          <cell r="AM24">
            <v>0</v>
          </cell>
          <cell r="AN24">
            <v>0</v>
          </cell>
          <cell r="AO24" t="str">
            <v>Variable</v>
          </cell>
        </row>
        <row r="25">
          <cell r="A25" t="str">
            <v>GU_401190</v>
          </cell>
          <cell r="B25" t="str">
            <v>ESB</v>
          </cell>
          <cell r="C25" t="str">
            <v>PY_000030</v>
          </cell>
          <cell r="D25" t="str">
            <v>PT_400030</v>
          </cell>
          <cell r="E25" t="str">
            <v>GU_401190</v>
          </cell>
          <cell r="F25" t="str">
            <v>CAU_400301</v>
          </cell>
          <cell r="G25">
            <v>0</v>
          </cell>
          <cell r="H25" t="str">
            <v>Yes</v>
          </cell>
          <cell r="I25" t="str">
            <v>Yes</v>
          </cell>
          <cell r="J25">
            <v>3.8957999999999999</v>
          </cell>
          <cell r="K25">
            <v>3.8957999999999999</v>
          </cell>
          <cell r="L25">
            <v>4.3</v>
          </cell>
          <cell r="M25" t="str">
            <v>N/A</v>
          </cell>
          <cell r="N25">
            <v>3.8957999999999999</v>
          </cell>
          <cell r="O25" t="str">
            <v>L1-2: IE</v>
          </cell>
          <cell r="P25" t="str">
            <v>N/A</v>
          </cell>
          <cell r="Q25">
            <v>4.3</v>
          </cell>
          <cell r="R25">
            <v>3.8957999999999999</v>
          </cell>
          <cell r="S25">
            <v>3.8957999999999999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 t="str">
            <v>Hydro</v>
          </cell>
          <cell r="Z25" t="str">
            <v>None</v>
          </cell>
          <cell r="AA25" t="str">
            <v>Variable</v>
          </cell>
          <cell r="AB25" t="str">
            <v>Existing</v>
          </cell>
          <cell r="AC25" t="str">
            <v>N/A</v>
          </cell>
          <cell r="AD25" t="str">
            <v>No</v>
          </cell>
          <cell r="AE25" t="str">
            <v>N/A</v>
          </cell>
          <cell r="AF25">
            <v>0.90600000000000003</v>
          </cell>
          <cell r="AG25">
            <v>3.8959999999999999</v>
          </cell>
          <cell r="AH25">
            <v>0</v>
          </cell>
          <cell r="AI25">
            <v>3.8959999999999999</v>
          </cell>
          <cell r="AJ25" t="str">
            <v>N/A</v>
          </cell>
          <cell r="AK25" t="str">
            <v>Existing Capacity Price Cap</v>
          </cell>
          <cell r="AL25" t="str">
            <v>€41,060.00</v>
          </cell>
          <cell r="AM25">
            <v>0</v>
          </cell>
          <cell r="AN25">
            <v>0</v>
          </cell>
          <cell r="AO25" t="str">
            <v>Variable</v>
          </cell>
        </row>
        <row r="26">
          <cell r="A26" t="str">
            <v>GU_401200</v>
          </cell>
          <cell r="B26" t="str">
            <v>ESB</v>
          </cell>
          <cell r="C26" t="str">
            <v>PY_000030</v>
          </cell>
          <cell r="D26" t="str">
            <v>PT_400030</v>
          </cell>
          <cell r="E26" t="str">
            <v>GU_401200</v>
          </cell>
          <cell r="F26" t="str">
            <v>CAU_400301</v>
          </cell>
          <cell r="G26">
            <v>0</v>
          </cell>
          <cell r="H26" t="str">
            <v>Yes</v>
          </cell>
          <cell r="I26" t="str">
            <v>Yes</v>
          </cell>
          <cell r="J26">
            <v>0.58527600000000002</v>
          </cell>
          <cell r="K26">
            <v>0.58527600000000002</v>
          </cell>
          <cell r="L26">
            <v>0.64600000000000002</v>
          </cell>
          <cell r="M26" t="str">
            <v>N/A</v>
          </cell>
          <cell r="N26">
            <v>0.58527600000000002</v>
          </cell>
          <cell r="O26" t="str">
            <v>L1-2: IE</v>
          </cell>
          <cell r="P26" t="str">
            <v>N/A</v>
          </cell>
          <cell r="Q26">
            <v>0.64600000000000002</v>
          </cell>
          <cell r="R26">
            <v>0.58527600000000002</v>
          </cell>
          <cell r="S26">
            <v>0.58527600000000002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 t="str">
            <v>Hydro</v>
          </cell>
          <cell r="Z26" t="str">
            <v>None</v>
          </cell>
          <cell r="AA26" t="str">
            <v>Variable</v>
          </cell>
          <cell r="AB26" t="str">
            <v>Existing</v>
          </cell>
          <cell r="AC26" t="str">
            <v>N/A</v>
          </cell>
          <cell r="AD26" t="str">
            <v>No</v>
          </cell>
          <cell r="AE26" t="str">
            <v>N/A</v>
          </cell>
          <cell r="AF26">
            <v>0.90600000000000003</v>
          </cell>
          <cell r="AG26">
            <v>0.58499999999999996</v>
          </cell>
          <cell r="AH26">
            <v>0</v>
          </cell>
          <cell r="AI26">
            <v>0.58499999999999996</v>
          </cell>
          <cell r="AJ26" t="str">
            <v>N/A</v>
          </cell>
          <cell r="AK26" t="str">
            <v>Existing Capacity Price Cap</v>
          </cell>
          <cell r="AL26" t="str">
            <v>€41,060.00</v>
          </cell>
          <cell r="AM26">
            <v>0</v>
          </cell>
          <cell r="AN26">
            <v>0</v>
          </cell>
          <cell r="AO26" t="str">
            <v>Variable</v>
          </cell>
        </row>
        <row r="27">
          <cell r="A27" t="str">
            <v>GU_401220</v>
          </cell>
          <cell r="B27" t="str">
            <v>ESB</v>
          </cell>
          <cell r="C27" t="str">
            <v>PY_000030</v>
          </cell>
          <cell r="D27" t="str">
            <v>PT_400030</v>
          </cell>
          <cell r="E27" t="str">
            <v>GU_401220</v>
          </cell>
          <cell r="F27" t="str">
            <v>CAU_400301</v>
          </cell>
          <cell r="G27">
            <v>0</v>
          </cell>
          <cell r="H27" t="str">
            <v>Yes</v>
          </cell>
          <cell r="I27" t="str">
            <v>Yes</v>
          </cell>
          <cell r="J27">
            <v>0.16308</v>
          </cell>
          <cell r="K27">
            <v>0.16308</v>
          </cell>
          <cell r="L27">
            <v>0.18</v>
          </cell>
          <cell r="M27" t="str">
            <v>N/A</v>
          </cell>
          <cell r="N27">
            <v>0.16308</v>
          </cell>
          <cell r="O27" t="str">
            <v>L1-2: IE</v>
          </cell>
          <cell r="P27" t="str">
            <v>N/A</v>
          </cell>
          <cell r="Q27">
            <v>0.18</v>
          </cell>
          <cell r="R27">
            <v>0.16308</v>
          </cell>
          <cell r="S27">
            <v>0.16308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Hydro</v>
          </cell>
          <cell r="Z27" t="str">
            <v>None</v>
          </cell>
          <cell r="AA27" t="str">
            <v>Variable</v>
          </cell>
          <cell r="AB27" t="str">
            <v>Existing</v>
          </cell>
          <cell r="AC27" t="str">
            <v>N/A</v>
          </cell>
          <cell r="AD27" t="str">
            <v>No</v>
          </cell>
          <cell r="AE27" t="str">
            <v>N/A</v>
          </cell>
          <cell r="AF27">
            <v>0.90600000000000003</v>
          </cell>
          <cell r="AG27">
            <v>0.16300000000000001</v>
          </cell>
          <cell r="AH27">
            <v>0</v>
          </cell>
          <cell r="AI27">
            <v>0.16300000000000001</v>
          </cell>
          <cell r="AJ27" t="str">
            <v>N/A</v>
          </cell>
          <cell r="AK27" t="str">
            <v>Existing Capacity Price Cap</v>
          </cell>
          <cell r="AL27" t="str">
            <v>€41,060.00</v>
          </cell>
          <cell r="AM27">
            <v>0</v>
          </cell>
          <cell r="AN27">
            <v>0</v>
          </cell>
          <cell r="AO27" t="str">
            <v>Variable</v>
          </cell>
        </row>
        <row r="28">
          <cell r="A28" t="str">
            <v>GU_400200</v>
          </cell>
          <cell r="B28" t="str">
            <v>ESB</v>
          </cell>
          <cell r="C28" t="str">
            <v>PY_000030</v>
          </cell>
          <cell r="D28" t="str">
            <v>PT_400030</v>
          </cell>
          <cell r="E28" t="str">
            <v>GU_400200</v>
          </cell>
          <cell r="F28" t="str">
            <v>CAU_400301</v>
          </cell>
          <cell r="G28">
            <v>0</v>
          </cell>
          <cell r="H28" t="str">
            <v>Yes</v>
          </cell>
          <cell r="I28" t="str">
            <v>Yes</v>
          </cell>
          <cell r="J28">
            <v>18.963000000000001</v>
          </cell>
          <cell r="K28">
            <v>18.963000000000001</v>
          </cell>
          <cell r="L28">
            <v>21</v>
          </cell>
          <cell r="M28" t="str">
            <v>N/A</v>
          </cell>
          <cell r="N28">
            <v>18.963000000000001</v>
          </cell>
          <cell r="O28" t="str">
            <v>L1-2: IE</v>
          </cell>
          <cell r="P28" t="str">
            <v>N/A</v>
          </cell>
          <cell r="Q28">
            <v>21</v>
          </cell>
          <cell r="R28">
            <v>18.963000000000001</v>
          </cell>
          <cell r="S28">
            <v>18.963000000000001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 t="str">
            <v>Hydro</v>
          </cell>
          <cell r="Z28" t="str">
            <v>Dispatchable</v>
          </cell>
          <cell r="AA28" t="str">
            <v>Variable</v>
          </cell>
          <cell r="AB28" t="str">
            <v>Existing</v>
          </cell>
          <cell r="AC28" t="str">
            <v>N/A</v>
          </cell>
          <cell r="AD28" t="str">
            <v>No</v>
          </cell>
          <cell r="AE28" t="str">
            <v>N/A</v>
          </cell>
          <cell r="AF28">
            <v>0.90300000000000002</v>
          </cell>
          <cell r="AG28">
            <v>18.963000000000001</v>
          </cell>
          <cell r="AH28">
            <v>0</v>
          </cell>
          <cell r="AI28">
            <v>18.963000000000001</v>
          </cell>
          <cell r="AJ28" t="str">
            <v>N/A</v>
          </cell>
          <cell r="AK28" t="str">
            <v>Existing Capacity Price Cap</v>
          </cell>
          <cell r="AL28" t="str">
            <v>€41,060.00</v>
          </cell>
          <cell r="AM28">
            <v>0</v>
          </cell>
          <cell r="AN28">
            <v>0</v>
          </cell>
          <cell r="AO28" t="str">
            <v>Variable</v>
          </cell>
        </row>
        <row r="29">
          <cell r="A29" t="str">
            <v>GU_400201</v>
          </cell>
          <cell r="B29" t="str">
            <v>ESB</v>
          </cell>
          <cell r="C29" t="str">
            <v>PY_000030</v>
          </cell>
          <cell r="D29" t="str">
            <v>PT_400030</v>
          </cell>
          <cell r="E29" t="str">
            <v>GU_400201</v>
          </cell>
          <cell r="F29" t="str">
            <v>CAU_400301</v>
          </cell>
          <cell r="G29">
            <v>0</v>
          </cell>
          <cell r="H29" t="str">
            <v>Yes</v>
          </cell>
          <cell r="I29" t="str">
            <v>Yes</v>
          </cell>
          <cell r="J29">
            <v>19.866</v>
          </cell>
          <cell r="K29">
            <v>19.866</v>
          </cell>
          <cell r="L29">
            <v>22</v>
          </cell>
          <cell r="M29" t="str">
            <v>N/A</v>
          </cell>
          <cell r="N29">
            <v>19.866</v>
          </cell>
          <cell r="O29" t="str">
            <v>L1-2: IE</v>
          </cell>
          <cell r="P29" t="str">
            <v>N/A</v>
          </cell>
          <cell r="Q29">
            <v>22</v>
          </cell>
          <cell r="R29">
            <v>19.866</v>
          </cell>
          <cell r="S29">
            <v>19.866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 t="str">
            <v>Hydro</v>
          </cell>
          <cell r="Z29" t="str">
            <v>Dispatchable</v>
          </cell>
          <cell r="AA29" t="str">
            <v>Variable</v>
          </cell>
          <cell r="AB29" t="str">
            <v>Existing</v>
          </cell>
          <cell r="AC29" t="str">
            <v>N/A</v>
          </cell>
          <cell r="AD29" t="str">
            <v>No</v>
          </cell>
          <cell r="AE29" t="str">
            <v>N/A</v>
          </cell>
          <cell r="AF29">
            <v>0.90300000000000002</v>
          </cell>
          <cell r="AG29">
            <v>19.866</v>
          </cell>
          <cell r="AH29">
            <v>0</v>
          </cell>
          <cell r="AI29">
            <v>19.866</v>
          </cell>
          <cell r="AJ29" t="str">
            <v>N/A</v>
          </cell>
          <cell r="AK29" t="str">
            <v>Existing Capacity Price Cap</v>
          </cell>
          <cell r="AL29" t="str">
            <v>€41,060.00</v>
          </cell>
          <cell r="AM29">
            <v>0</v>
          </cell>
          <cell r="AN29">
            <v>0</v>
          </cell>
          <cell r="AO29" t="str">
            <v>Variable</v>
          </cell>
        </row>
        <row r="30">
          <cell r="A30" t="str">
            <v>GU_400202</v>
          </cell>
          <cell r="B30" t="str">
            <v>ESB</v>
          </cell>
          <cell r="C30" t="str">
            <v>PY_000030</v>
          </cell>
          <cell r="D30" t="str">
            <v>PT_400030</v>
          </cell>
          <cell r="E30" t="str">
            <v>GU_400202</v>
          </cell>
          <cell r="F30" t="str">
            <v>CAU_400301</v>
          </cell>
          <cell r="G30">
            <v>0</v>
          </cell>
          <cell r="H30" t="str">
            <v>Yes</v>
          </cell>
          <cell r="I30" t="str">
            <v>Yes</v>
          </cell>
          <cell r="J30">
            <v>17.176000000000002</v>
          </cell>
          <cell r="K30">
            <v>17.175999999999998</v>
          </cell>
          <cell r="L30">
            <v>19</v>
          </cell>
          <cell r="M30" t="str">
            <v>N/A</v>
          </cell>
          <cell r="N30">
            <v>17.175999999999998</v>
          </cell>
          <cell r="O30" t="str">
            <v>L1-2: IE</v>
          </cell>
          <cell r="P30" t="str">
            <v>N/A</v>
          </cell>
          <cell r="Q30">
            <v>19</v>
          </cell>
          <cell r="R30">
            <v>17.175999999999998</v>
          </cell>
          <cell r="S30">
            <v>17.175999999999998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 t="str">
            <v>Hydro</v>
          </cell>
          <cell r="Z30" t="str">
            <v>Dispatchable</v>
          </cell>
          <cell r="AA30" t="str">
            <v>Variable</v>
          </cell>
          <cell r="AB30" t="str">
            <v>Existing</v>
          </cell>
          <cell r="AC30" t="str">
            <v>N/A</v>
          </cell>
          <cell r="AD30" t="str">
            <v>No</v>
          </cell>
          <cell r="AE30" t="str">
            <v>N/A</v>
          </cell>
          <cell r="AF30">
            <v>0.90400000000000003</v>
          </cell>
          <cell r="AG30">
            <v>17.175999999999998</v>
          </cell>
          <cell r="AH30">
            <v>0</v>
          </cell>
          <cell r="AI30">
            <v>17.175999999999998</v>
          </cell>
          <cell r="AJ30" t="str">
            <v>N/A</v>
          </cell>
          <cell r="AK30" t="str">
            <v>Existing Capacity Price Cap</v>
          </cell>
          <cell r="AL30" t="str">
            <v>€41,060.00</v>
          </cell>
          <cell r="AM30">
            <v>0</v>
          </cell>
          <cell r="AN30">
            <v>0</v>
          </cell>
          <cell r="AO30" t="str">
            <v>Variable</v>
          </cell>
        </row>
        <row r="31">
          <cell r="A31" t="str">
            <v>GU_400203</v>
          </cell>
          <cell r="B31" t="str">
            <v>ESB</v>
          </cell>
          <cell r="C31" t="str">
            <v>PY_000030</v>
          </cell>
          <cell r="D31" t="str">
            <v>PT_400030</v>
          </cell>
          <cell r="E31" t="str">
            <v>GU_400203</v>
          </cell>
          <cell r="F31" t="str">
            <v>CAU_400301</v>
          </cell>
          <cell r="G31">
            <v>0</v>
          </cell>
          <cell r="H31" t="str">
            <v>Yes</v>
          </cell>
          <cell r="I31" t="str">
            <v>Yes</v>
          </cell>
          <cell r="J31">
            <v>21.672000000000001</v>
          </cell>
          <cell r="K31">
            <v>21.672000000000001</v>
          </cell>
          <cell r="L31">
            <v>24</v>
          </cell>
          <cell r="M31" t="str">
            <v>N/A</v>
          </cell>
          <cell r="N31">
            <v>21.672000000000001</v>
          </cell>
          <cell r="O31" t="str">
            <v>L1-2: IE</v>
          </cell>
          <cell r="P31" t="str">
            <v>N/A</v>
          </cell>
          <cell r="Q31">
            <v>24</v>
          </cell>
          <cell r="R31">
            <v>21.672000000000001</v>
          </cell>
          <cell r="S31">
            <v>21.672000000000001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 t="str">
            <v>Hydro</v>
          </cell>
          <cell r="Z31" t="str">
            <v>Dispatchable</v>
          </cell>
          <cell r="AA31" t="str">
            <v>Variable</v>
          </cell>
          <cell r="AB31" t="str">
            <v>Existing</v>
          </cell>
          <cell r="AC31" t="str">
            <v>N/A</v>
          </cell>
          <cell r="AD31" t="str">
            <v>No</v>
          </cell>
          <cell r="AE31" t="str">
            <v>N/A</v>
          </cell>
          <cell r="AF31">
            <v>0.90300000000000002</v>
          </cell>
          <cell r="AG31">
            <v>21.672000000000001</v>
          </cell>
          <cell r="AH31">
            <v>0</v>
          </cell>
          <cell r="AI31">
            <v>21.672000000000001</v>
          </cell>
          <cell r="AJ31" t="str">
            <v>N/A</v>
          </cell>
          <cell r="AK31" t="str">
            <v>Existing Capacity Price Cap</v>
          </cell>
          <cell r="AL31" t="str">
            <v>€41,060.00</v>
          </cell>
          <cell r="AM31">
            <v>0</v>
          </cell>
          <cell r="AN31">
            <v>0</v>
          </cell>
          <cell r="AO31" t="str">
            <v>Variable</v>
          </cell>
        </row>
        <row r="32">
          <cell r="A32" t="str">
            <v>GU_400210</v>
          </cell>
          <cell r="B32" t="str">
            <v>ESB</v>
          </cell>
          <cell r="C32" t="str">
            <v>PY_000030</v>
          </cell>
          <cell r="D32" t="str">
            <v>PT_400030</v>
          </cell>
          <cell r="E32" t="str">
            <v>GU_400210</v>
          </cell>
          <cell r="F32" t="str">
            <v>CAU_400301</v>
          </cell>
          <cell r="G32">
            <v>0</v>
          </cell>
          <cell r="H32" t="str">
            <v>Yes</v>
          </cell>
          <cell r="I32" t="str">
            <v>Yes</v>
          </cell>
          <cell r="J32">
            <v>9.06</v>
          </cell>
          <cell r="K32">
            <v>9.06</v>
          </cell>
          <cell r="L32">
            <v>10</v>
          </cell>
          <cell r="M32" t="str">
            <v>N/A</v>
          </cell>
          <cell r="N32">
            <v>9.06</v>
          </cell>
          <cell r="O32" t="str">
            <v>L1-2: IE</v>
          </cell>
          <cell r="P32" t="str">
            <v>N/A</v>
          </cell>
          <cell r="Q32">
            <v>10</v>
          </cell>
          <cell r="R32">
            <v>9.06</v>
          </cell>
          <cell r="S32">
            <v>9.06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 t="str">
            <v>Hydro</v>
          </cell>
          <cell r="Z32" t="str">
            <v>Dispatchable</v>
          </cell>
          <cell r="AA32" t="str">
            <v>Variable</v>
          </cell>
          <cell r="AB32" t="str">
            <v>Existing</v>
          </cell>
          <cell r="AC32" t="str">
            <v>N/A</v>
          </cell>
          <cell r="AD32" t="str">
            <v>No</v>
          </cell>
          <cell r="AE32" t="str">
            <v>N/A</v>
          </cell>
          <cell r="AF32">
            <v>0.90600000000000003</v>
          </cell>
          <cell r="AG32">
            <v>9.06</v>
          </cell>
          <cell r="AH32">
            <v>0</v>
          </cell>
          <cell r="AI32">
            <v>9.06</v>
          </cell>
          <cell r="AJ32" t="str">
            <v>N/A</v>
          </cell>
          <cell r="AK32" t="str">
            <v>Existing Capacity Price Cap</v>
          </cell>
          <cell r="AL32" t="str">
            <v>€41,060.00</v>
          </cell>
          <cell r="AM32">
            <v>0</v>
          </cell>
          <cell r="AN32">
            <v>0</v>
          </cell>
          <cell r="AO32" t="str">
            <v>Variable</v>
          </cell>
        </row>
        <row r="33">
          <cell r="A33" t="str">
            <v>GU_400211</v>
          </cell>
          <cell r="B33" t="str">
            <v>ESB</v>
          </cell>
          <cell r="C33" t="str">
            <v>PY_000030</v>
          </cell>
          <cell r="D33" t="str">
            <v>PT_400030</v>
          </cell>
          <cell r="E33" t="str">
            <v>GU_400211</v>
          </cell>
          <cell r="F33" t="str">
            <v>CAU_400301</v>
          </cell>
          <cell r="G33">
            <v>0</v>
          </cell>
          <cell r="H33" t="str">
            <v>Yes</v>
          </cell>
          <cell r="I33" t="str">
            <v>Yes</v>
          </cell>
          <cell r="J33">
            <v>9.06</v>
          </cell>
          <cell r="K33">
            <v>9.06</v>
          </cell>
          <cell r="L33">
            <v>10</v>
          </cell>
          <cell r="M33" t="str">
            <v>N/A</v>
          </cell>
          <cell r="N33">
            <v>9.06</v>
          </cell>
          <cell r="O33" t="str">
            <v>L1-2: IE</v>
          </cell>
          <cell r="P33" t="str">
            <v>N/A</v>
          </cell>
          <cell r="Q33">
            <v>10</v>
          </cell>
          <cell r="R33">
            <v>9.06</v>
          </cell>
          <cell r="S33">
            <v>9.06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 t="str">
            <v>Hydro</v>
          </cell>
          <cell r="Z33" t="str">
            <v>Dispatchable</v>
          </cell>
          <cell r="AA33" t="str">
            <v>Variable</v>
          </cell>
          <cell r="AB33" t="str">
            <v>Existing</v>
          </cell>
          <cell r="AC33" t="str">
            <v>N/A</v>
          </cell>
          <cell r="AD33" t="str">
            <v>No</v>
          </cell>
          <cell r="AE33" t="str">
            <v>N/A</v>
          </cell>
          <cell r="AF33">
            <v>0.90600000000000003</v>
          </cell>
          <cell r="AG33">
            <v>9.06</v>
          </cell>
          <cell r="AH33">
            <v>0</v>
          </cell>
          <cell r="AI33">
            <v>9.06</v>
          </cell>
          <cell r="AJ33" t="str">
            <v>N/A</v>
          </cell>
          <cell r="AK33" t="str">
            <v>Existing Capacity Price Cap</v>
          </cell>
          <cell r="AL33" t="str">
            <v>€41,060.00</v>
          </cell>
          <cell r="AM33">
            <v>0</v>
          </cell>
          <cell r="AN33">
            <v>0</v>
          </cell>
          <cell r="AO33" t="str">
            <v>Variable</v>
          </cell>
        </row>
        <row r="34">
          <cell r="A34" t="str">
            <v>GU_400220</v>
          </cell>
          <cell r="B34" t="str">
            <v>ESB</v>
          </cell>
          <cell r="C34" t="str">
            <v>PY_000030</v>
          </cell>
          <cell r="D34" t="str">
            <v>PT_400030</v>
          </cell>
          <cell r="E34" t="str">
            <v>GU_400220</v>
          </cell>
          <cell r="F34" t="str">
            <v>CAU_400301</v>
          </cell>
          <cell r="G34">
            <v>0</v>
          </cell>
          <cell r="H34" t="str">
            <v>Yes</v>
          </cell>
          <cell r="I34" t="str">
            <v>Yes</v>
          </cell>
          <cell r="J34">
            <v>20.317499999999999</v>
          </cell>
          <cell r="K34">
            <v>20.317499999999999</v>
          </cell>
          <cell r="L34">
            <v>22.5</v>
          </cell>
          <cell r="M34" t="str">
            <v>N/A</v>
          </cell>
          <cell r="N34">
            <v>20.317499999999999</v>
          </cell>
          <cell r="O34" t="str">
            <v>L1-2: IE</v>
          </cell>
          <cell r="P34" t="str">
            <v>N/A</v>
          </cell>
          <cell r="Q34">
            <v>22.5</v>
          </cell>
          <cell r="R34">
            <v>20.317499999999999</v>
          </cell>
          <cell r="S34">
            <v>20.317499999999999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 t="str">
            <v>Hydro</v>
          </cell>
          <cell r="Z34" t="str">
            <v>Dispatchable</v>
          </cell>
          <cell r="AA34" t="str">
            <v>Variable</v>
          </cell>
          <cell r="AB34" t="str">
            <v>Existing</v>
          </cell>
          <cell r="AC34" t="str">
            <v>N/A</v>
          </cell>
          <cell r="AD34" t="str">
            <v>No</v>
          </cell>
          <cell r="AE34" t="str">
            <v>N/A</v>
          </cell>
          <cell r="AF34">
            <v>0.90300000000000002</v>
          </cell>
          <cell r="AG34">
            <v>20.318000000000001</v>
          </cell>
          <cell r="AH34">
            <v>0</v>
          </cell>
          <cell r="AI34">
            <v>20.318000000000001</v>
          </cell>
          <cell r="AJ34" t="str">
            <v>N/A</v>
          </cell>
          <cell r="AK34" t="str">
            <v>Existing Capacity Price Cap</v>
          </cell>
          <cell r="AL34" t="str">
            <v>€41,060.00</v>
          </cell>
          <cell r="AM34">
            <v>0</v>
          </cell>
          <cell r="AN34">
            <v>0</v>
          </cell>
          <cell r="AO34" t="str">
            <v>Variable</v>
          </cell>
        </row>
        <row r="35">
          <cell r="A35" t="str">
            <v>GU_400221</v>
          </cell>
          <cell r="B35" t="str">
            <v>ESB</v>
          </cell>
          <cell r="C35" t="str">
            <v>PY_000030</v>
          </cell>
          <cell r="D35" t="str">
            <v>PT_400030</v>
          </cell>
          <cell r="E35" t="str">
            <v>GU_400221</v>
          </cell>
          <cell r="F35" t="str">
            <v>CAU_400301</v>
          </cell>
          <cell r="G35">
            <v>0</v>
          </cell>
          <cell r="H35" t="str">
            <v>Yes</v>
          </cell>
          <cell r="I35" t="str">
            <v>Yes</v>
          </cell>
          <cell r="J35">
            <v>20.317499999999999</v>
          </cell>
          <cell r="K35">
            <v>20.317499999999999</v>
          </cell>
          <cell r="L35">
            <v>22.5</v>
          </cell>
          <cell r="M35" t="str">
            <v>N/A</v>
          </cell>
          <cell r="N35">
            <v>20.317499999999999</v>
          </cell>
          <cell r="O35" t="str">
            <v>L1-2: IE</v>
          </cell>
          <cell r="P35" t="str">
            <v>N/A</v>
          </cell>
          <cell r="Q35">
            <v>22.5</v>
          </cell>
          <cell r="R35">
            <v>20.317499999999999</v>
          </cell>
          <cell r="S35">
            <v>20.317499999999999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 t="str">
            <v>Hydro</v>
          </cell>
          <cell r="Z35" t="str">
            <v>Dispatchable</v>
          </cell>
          <cell r="AA35" t="str">
            <v>Variable</v>
          </cell>
          <cell r="AB35" t="str">
            <v>Existing</v>
          </cell>
          <cell r="AC35" t="str">
            <v>N/A</v>
          </cell>
          <cell r="AD35" t="str">
            <v>No</v>
          </cell>
          <cell r="AE35" t="str">
            <v>N/A</v>
          </cell>
          <cell r="AF35">
            <v>0.90300000000000002</v>
          </cell>
          <cell r="AG35">
            <v>20.318000000000001</v>
          </cell>
          <cell r="AH35">
            <v>0</v>
          </cell>
          <cell r="AI35">
            <v>20.318000000000001</v>
          </cell>
          <cell r="AJ35" t="str">
            <v>N/A</v>
          </cell>
          <cell r="AK35" t="str">
            <v>Existing Capacity Price Cap</v>
          </cell>
          <cell r="AL35" t="str">
            <v>€41,060.00</v>
          </cell>
          <cell r="AM35">
            <v>0</v>
          </cell>
          <cell r="AN35">
            <v>0</v>
          </cell>
          <cell r="AO35" t="str">
            <v>Variable</v>
          </cell>
        </row>
        <row r="36">
          <cell r="A36" t="str">
            <v>GU_400250</v>
          </cell>
          <cell r="B36" t="str">
            <v>ESB</v>
          </cell>
          <cell r="C36" t="str">
            <v>PY_000030</v>
          </cell>
          <cell r="D36" t="str">
            <v>PT_400030</v>
          </cell>
          <cell r="E36" t="str">
            <v>GU_400250</v>
          </cell>
          <cell r="F36" t="str">
            <v>CAU_400301</v>
          </cell>
          <cell r="G36">
            <v>0</v>
          </cell>
          <cell r="H36" t="str">
            <v>Yes</v>
          </cell>
          <cell r="I36" t="str">
            <v>Yes</v>
          </cell>
          <cell r="J36">
            <v>13.56</v>
          </cell>
          <cell r="K36">
            <v>13.56</v>
          </cell>
          <cell r="L36">
            <v>15</v>
          </cell>
          <cell r="M36" t="str">
            <v>N/A</v>
          </cell>
          <cell r="N36">
            <v>13.56</v>
          </cell>
          <cell r="O36" t="str">
            <v>L1-2: IE</v>
          </cell>
          <cell r="P36" t="str">
            <v>N/A</v>
          </cell>
          <cell r="Q36">
            <v>15</v>
          </cell>
          <cell r="R36">
            <v>13.56</v>
          </cell>
          <cell r="S36">
            <v>13.56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 t="str">
            <v>Hydro</v>
          </cell>
          <cell r="Z36" t="str">
            <v>Dispatchable</v>
          </cell>
          <cell r="AA36" t="str">
            <v>Variable</v>
          </cell>
          <cell r="AB36" t="str">
            <v>Existing</v>
          </cell>
          <cell r="AC36" t="str">
            <v>N/A</v>
          </cell>
          <cell r="AD36" t="str">
            <v>No</v>
          </cell>
          <cell r="AE36" t="str">
            <v>N/A</v>
          </cell>
          <cell r="AF36">
            <v>0.90400000000000003</v>
          </cell>
          <cell r="AG36">
            <v>13.56</v>
          </cell>
          <cell r="AH36">
            <v>0</v>
          </cell>
          <cell r="AI36">
            <v>13.56</v>
          </cell>
          <cell r="AJ36" t="str">
            <v>N/A</v>
          </cell>
          <cell r="AK36" t="str">
            <v>Existing Capacity Price Cap</v>
          </cell>
          <cell r="AL36" t="str">
            <v>€41,060.00</v>
          </cell>
          <cell r="AM36">
            <v>0</v>
          </cell>
          <cell r="AN36">
            <v>0</v>
          </cell>
          <cell r="AO36" t="str">
            <v>Variable</v>
          </cell>
        </row>
        <row r="37">
          <cell r="A37" t="str">
            <v>GU_400251</v>
          </cell>
          <cell r="B37" t="str">
            <v>ESB</v>
          </cell>
          <cell r="C37" t="str">
            <v>PY_000030</v>
          </cell>
          <cell r="D37" t="str">
            <v>PT_400030</v>
          </cell>
          <cell r="E37" t="str">
            <v>GU_400251</v>
          </cell>
          <cell r="F37" t="str">
            <v>CAU_400301</v>
          </cell>
          <cell r="G37">
            <v>0</v>
          </cell>
          <cell r="H37" t="str">
            <v>Yes</v>
          </cell>
          <cell r="I37" t="str">
            <v>Yes</v>
          </cell>
          <cell r="J37">
            <v>13.56</v>
          </cell>
          <cell r="K37">
            <v>13.56</v>
          </cell>
          <cell r="L37">
            <v>15</v>
          </cell>
          <cell r="M37" t="str">
            <v>N/A</v>
          </cell>
          <cell r="N37">
            <v>13.56</v>
          </cell>
          <cell r="O37" t="str">
            <v>L1-2: IE</v>
          </cell>
          <cell r="P37" t="str">
            <v>N/A</v>
          </cell>
          <cell r="Q37">
            <v>15</v>
          </cell>
          <cell r="R37">
            <v>13.56</v>
          </cell>
          <cell r="S37">
            <v>13.56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 t="str">
            <v>Hydro</v>
          </cell>
          <cell r="Z37" t="str">
            <v>Dispatchable</v>
          </cell>
          <cell r="AA37" t="str">
            <v>Variable</v>
          </cell>
          <cell r="AB37" t="str">
            <v>Existing</v>
          </cell>
          <cell r="AC37" t="str">
            <v>N/A</v>
          </cell>
          <cell r="AD37" t="str">
            <v>No</v>
          </cell>
          <cell r="AE37" t="str">
            <v>N/A</v>
          </cell>
          <cell r="AF37">
            <v>0.90400000000000003</v>
          </cell>
          <cell r="AG37">
            <v>13.56</v>
          </cell>
          <cell r="AH37">
            <v>0</v>
          </cell>
          <cell r="AI37">
            <v>13.56</v>
          </cell>
          <cell r="AJ37" t="str">
            <v>N/A</v>
          </cell>
          <cell r="AK37" t="str">
            <v>Existing Capacity Price Cap</v>
          </cell>
          <cell r="AL37" t="str">
            <v>€41,060.00</v>
          </cell>
          <cell r="AM37">
            <v>0</v>
          </cell>
          <cell r="AN37">
            <v>0</v>
          </cell>
          <cell r="AO37" t="str">
            <v>Variable</v>
          </cell>
        </row>
        <row r="38">
          <cell r="A38" t="str">
            <v>GU_400252</v>
          </cell>
          <cell r="B38" t="str">
            <v>ESB</v>
          </cell>
          <cell r="C38" t="str">
            <v>PY_000030</v>
          </cell>
          <cell r="D38" t="str">
            <v>PT_400030</v>
          </cell>
          <cell r="E38" t="str">
            <v>GU_400252</v>
          </cell>
          <cell r="F38" t="str">
            <v>CAU_400301</v>
          </cell>
          <cell r="G38">
            <v>0</v>
          </cell>
          <cell r="H38" t="str">
            <v>Yes</v>
          </cell>
          <cell r="I38" t="str">
            <v>Yes</v>
          </cell>
          <cell r="J38">
            <v>3.6240000000000001</v>
          </cell>
          <cell r="K38">
            <v>3.6240000000000001</v>
          </cell>
          <cell r="L38">
            <v>4</v>
          </cell>
          <cell r="M38" t="str">
            <v>N/A</v>
          </cell>
          <cell r="N38">
            <v>3.6240000000000001</v>
          </cell>
          <cell r="O38" t="str">
            <v>L1-2: IE</v>
          </cell>
          <cell r="P38" t="str">
            <v>N/A</v>
          </cell>
          <cell r="Q38">
            <v>4</v>
          </cell>
          <cell r="R38">
            <v>3.6240000000000001</v>
          </cell>
          <cell r="S38">
            <v>3.6240000000000001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 t="str">
            <v>Hydro</v>
          </cell>
          <cell r="Z38" t="str">
            <v>Dispatchable</v>
          </cell>
          <cell r="AA38" t="str">
            <v>Variable</v>
          </cell>
          <cell r="AB38" t="str">
            <v>Existing</v>
          </cell>
          <cell r="AC38" t="str">
            <v>N/A</v>
          </cell>
          <cell r="AD38" t="str">
            <v>No</v>
          </cell>
          <cell r="AE38" t="str">
            <v>N/A</v>
          </cell>
          <cell r="AF38">
            <v>0.90600000000000003</v>
          </cell>
          <cell r="AG38">
            <v>3.6240000000000001</v>
          </cell>
          <cell r="AH38">
            <v>0</v>
          </cell>
          <cell r="AI38">
            <v>3.6240000000000001</v>
          </cell>
          <cell r="AJ38" t="str">
            <v>N/A</v>
          </cell>
          <cell r="AK38" t="str">
            <v>Existing Capacity Price Cap</v>
          </cell>
          <cell r="AL38" t="str">
            <v>€41,060.00</v>
          </cell>
          <cell r="AM38">
            <v>0</v>
          </cell>
          <cell r="AN38">
            <v>0</v>
          </cell>
          <cell r="AO38" t="str">
            <v>Variable</v>
          </cell>
        </row>
        <row r="39">
          <cell r="A39" t="str">
            <v>GU_400260</v>
          </cell>
          <cell r="B39" t="str">
            <v>ESB</v>
          </cell>
          <cell r="C39" t="str">
            <v>PY_000030</v>
          </cell>
          <cell r="D39" t="str">
            <v>PT_400030</v>
          </cell>
          <cell r="E39" t="str">
            <v>GU_400260</v>
          </cell>
          <cell r="F39" t="str">
            <v>CAU_400301</v>
          </cell>
          <cell r="G39">
            <v>0</v>
          </cell>
          <cell r="H39" t="str">
            <v>Yes</v>
          </cell>
          <cell r="I39" t="str">
            <v>Yes</v>
          </cell>
          <cell r="J39">
            <v>3.6240000000000001</v>
          </cell>
          <cell r="K39">
            <v>3.6240000000000001</v>
          </cell>
          <cell r="L39">
            <v>4</v>
          </cell>
          <cell r="M39" t="str">
            <v>N/A</v>
          </cell>
          <cell r="N39">
            <v>3.6240000000000001</v>
          </cell>
          <cell r="O39" t="str">
            <v>L1-2: IE</v>
          </cell>
          <cell r="P39" t="str">
            <v>N/A</v>
          </cell>
          <cell r="Q39">
            <v>4</v>
          </cell>
          <cell r="R39">
            <v>3.6240000000000001</v>
          </cell>
          <cell r="S39">
            <v>3.6240000000000001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 t="str">
            <v>Hydro</v>
          </cell>
          <cell r="Z39" t="str">
            <v>Dispatchable</v>
          </cell>
          <cell r="AA39" t="str">
            <v>Variable</v>
          </cell>
          <cell r="AB39" t="str">
            <v>Existing</v>
          </cell>
          <cell r="AC39" t="str">
            <v>N/A</v>
          </cell>
          <cell r="AD39" t="str">
            <v>No</v>
          </cell>
          <cell r="AE39" t="str">
            <v>N/A</v>
          </cell>
          <cell r="AF39">
            <v>0.90600000000000003</v>
          </cell>
          <cell r="AG39">
            <v>3.6240000000000001</v>
          </cell>
          <cell r="AH39">
            <v>0</v>
          </cell>
          <cell r="AI39">
            <v>3.6240000000000001</v>
          </cell>
          <cell r="AJ39" t="str">
            <v>N/A</v>
          </cell>
          <cell r="AK39" t="str">
            <v>Existing Capacity Price Cap</v>
          </cell>
          <cell r="AL39" t="str">
            <v>€41,060.00</v>
          </cell>
          <cell r="AM39">
            <v>0</v>
          </cell>
          <cell r="AN39">
            <v>0</v>
          </cell>
          <cell r="AO39" t="str">
            <v>Variable</v>
          </cell>
        </row>
        <row r="40">
          <cell r="A40" t="str">
            <v>GU_400850</v>
          </cell>
          <cell r="B40" t="str">
            <v>ESB</v>
          </cell>
          <cell r="C40" t="str">
            <v>PY_000030</v>
          </cell>
          <cell r="D40" t="str">
            <v>PT_400030</v>
          </cell>
          <cell r="E40" t="str">
            <v>GU_400850</v>
          </cell>
          <cell r="F40">
            <v>0</v>
          </cell>
          <cell r="G40">
            <v>0</v>
          </cell>
          <cell r="H40" t="str">
            <v>Yes</v>
          </cell>
          <cell r="I40" t="str">
            <v>No</v>
          </cell>
          <cell r="J40">
            <v>377.21840000000003</v>
          </cell>
          <cell r="K40">
            <v>376.69400000000002</v>
          </cell>
          <cell r="L40">
            <v>431.6</v>
          </cell>
          <cell r="M40" t="str">
            <v>N/A</v>
          </cell>
          <cell r="N40">
            <v>376.69400000000002</v>
          </cell>
          <cell r="O40" t="str">
            <v>L1-2: IE</v>
          </cell>
          <cell r="P40" t="str">
            <v>N/A</v>
          </cell>
          <cell r="Q40">
            <v>431</v>
          </cell>
          <cell r="R40">
            <v>376.69400000000002</v>
          </cell>
          <cell r="S40">
            <v>376.69400000000002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 t="str">
            <v>Gas Turbine</v>
          </cell>
          <cell r="Z40" t="str">
            <v>Dispatchable</v>
          </cell>
          <cell r="AA40" t="str">
            <v>Not Variable</v>
          </cell>
          <cell r="AB40" t="str">
            <v>Existing</v>
          </cell>
          <cell r="AC40" t="str">
            <v>N/A</v>
          </cell>
          <cell r="AD40" t="str">
            <v>Yes</v>
          </cell>
          <cell r="AE40" t="str">
            <v>N/A</v>
          </cell>
          <cell r="AF40">
            <v>0.874</v>
          </cell>
          <cell r="AG40">
            <v>377.21800000000002</v>
          </cell>
          <cell r="AH40">
            <v>0</v>
          </cell>
          <cell r="AI40">
            <v>377.21800000000002</v>
          </cell>
          <cell r="AJ40" t="str">
            <v>N/A</v>
          </cell>
          <cell r="AK40" t="str">
            <v>Existing Capacity Price Cap</v>
          </cell>
          <cell r="AL40" t="str">
            <v>€41,060.00</v>
          </cell>
          <cell r="AM40">
            <v>0</v>
          </cell>
          <cell r="AN40">
            <v>0</v>
          </cell>
          <cell r="AO40" t="str">
            <v>Other Dispatchable</v>
          </cell>
        </row>
        <row r="41">
          <cell r="A41" t="str">
            <v>GU_400270</v>
          </cell>
          <cell r="B41" t="str">
            <v>ESB</v>
          </cell>
          <cell r="C41" t="str">
            <v>PY_000030</v>
          </cell>
          <cell r="D41" t="str">
            <v>PT_400030</v>
          </cell>
          <cell r="E41" t="str">
            <v>GU_400270</v>
          </cell>
          <cell r="F41">
            <v>0</v>
          </cell>
          <cell r="G41">
            <v>0</v>
          </cell>
          <cell r="H41" t="str">
            <v>Yes</v>
          </cell>
          <cell r="I41" t="str">
            <v>No</v>
          </cell>
          <cell r="J41">
            <v>241.39499999999998</v>
          </cell>
          <cell r="K41">
            <v>241.39500000000001</v>
          </cell>
          <cell r="L41">
            <v>285</v>
          </cell>
          <cell r="M41" t="str">
            <v>N/A</v>
          </cell>
          <cell r="N41">
            <v>241.39499999999998</v>
          </cell>
          <cell r="O41" t="str">
            <v>L1-2: IE</v>
          </cell>
          <cell r="P41" t="str">
            <v>N/A</v>
          </cell>
          <cell r="Q41">
            <v>285</v>
          </cell>
          <cell r="R41">
            <v>241.39500000000001</v>
          </cell>
          <cell r="S41">
            <v>241.39500000000001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 t="str">
            <v>Steam Turbine</v>
          </cell>
          <cell r="Z41" t="str">
            <v>Dispatchable</v>
          </cell>
          <cell r="AA41" t="str">
            <v>Not Variable</v>
          </cell>
          <cell r="AB41" t="str">
            <v>Existing</v>
          </cell>
          <cell r="AC41" t="str">
            <v>N/A</v>
          </cell>
          <cell r="AD41" t="str">
            <v>No</v>
          </cell>
          <cell r="AE41" t="str">
            <v>N/A</v>
          </cell>
          <cell r="AF41">
            <v>0.84699999999999998</v>
          </cell>
          <cell r="AG41">
            <v>241.39500000000001</v>
          </cell>
          <cell r="AH41">
            <v>0</v>
          </cell>
          <cell r="AI41">
            <v>241.39500000000001</v>
          </cell>
          <cell r="AJ41" t="str">
            <v>N/A</v>
          </cell>
          <cell r="AK41" t="str">
            <v>Existing Capacity Price Cap</v>
          </cell>
          <cell r="AL41" t="str">
            <v>€41,060.00</v>
          </cell>
          <cell r="AM41">
            <v>0</v>
          </cell>
          <cell r="AN41">
            <v>0</v>
          </cell>
          <cell r="AO41" t="str">
            <v>Other Dispatchable</v>
          </cell>
        </row>
        <row r="42">
          <cell r="A42" t="str">
            <v>GU_400271</v>
          </cell>
          <cell r="B42" t="str">
            <v>ESB</v>
          </cell>
          <cell r="C42" t="str">
            <v>PY_000030</v>
          </cell>
          <cell r="D42" t="str">
            <v>PT_400030</v>
          </cell>
          <cell r="E42" t="str">
            <v>GU_400271</v>
          </cell>
          <cell r="F42">
            <v>0</v>
          </cell>
          <cell r="G42">
            <v>0</v>
          </cell>
          <cell r="H42" t="str">
            <v>Yes</v>
          </cell>
          <cell r="I42" t="str">
            <v>No</v>
          </cell>
          <cell r="J42">
            <v>241.39499999999998</v>
          </cell>
          <cell r="K42">
            <v>241.39500000000001</v>
          </cell>
          <cell r="L42">
            <v>285</v>
          </cell>
          <cell r="M42" t="str">
            <v>N/A</v>
          </cell>
          <cell r="N42">
            <v>241.39499999999998</v>
          </cell>
          <cell r="O42" t="str">
            <v>L1-2: IE</v>
          </cell>
          <cell r="P42" t="str">
            <v>N/A</v>
          </cell>
          <cell r="Q42">
            <v>285</v>
          </cell>
          <cell r="R42">
            <v>241.39500000000001</v>
          </cell>
          <cell r="S42">
            <v>241.39500000000001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 t="str">
            <v>Steam Turbine</v>
          </cell>
          <cell r="Z42" t="str">
            <v>Dispatchable</v>
          </cell>
          <cell r="AA42" t="str">
            <v>Not Variable</v>
          </cell>
          <cell r="AB42" t="str">
            <v>Existing</v>
          </cell>
          <cell r="AC42" t="str">
            <v>N/A</v>
          </cell>
          <cell r="AD42" t="str">
            <v>No</v>
          </cell>
          <cell r="AE42" t="str">
            <v>N/A</v>
          </cell>
          <cell r="AF42">
            <v>0.84699999999999998</v>
          </cell>
          <cell r="AG42">
            <v>241.39500000000001</v>
          </cell>
          <cell r="AH42">
            <v>0</v>
          </cell>
          <cell r="AI42">
            <v>241.39500000000001</v>
          </cell>
          <cell r="AJ42" t="str">
            <v>N/A</v>
          </cell>
          <cell r="AK42" t="str">
            <v>Existing Capacity Price Cap</v>
          </cell>
          <cell r="AL42" t="str">
            <v>€41,060.00</v>
          </cell>
          <cell r="AM42">
            <v>0</v>
          </cell>
          <cell r="AN42">
            <v>0</v>
          </cell>
          <cell r="AO42" t="str">
            <v>Other Dispatchable</v>
          </cell>
        </row>
        <row r="43">
          <cell r="A43" t="str">
            <v>GU_400272</v>
          </cell>
          <cell r="B43" t="str">
            <v>ESB</v>
          </cell>
          <cell r="C43" t="str">
            <v>PY_000030</v>
          </cell>
          <cell r="D43" t="str">
            <v>PT_400030</v>
          </cell>
          <cell r="E43" t="str">
            <v>GU_400272</v>
          </cell>
          <cell r="F43">
            <v>0</v>
          </cell>
          <cell r="G43">
            <v>0</v>
          </cell>
          <cell r="H43" t="str">
            <v>Yes</v>
          </cell>
          <cell r="I43" t="str">
            <v>No</v>
          </cell>
          <cell r="J43">
            <v>241.39499999999998</v>
          </cell>
          <cell r="K43">
            <v>241.39500000000001</v>
          </cell>
          <cell r="L43">
            <v>285</v>
          </cell>
          <cell r="M43" t="str">
            <v>N/A</v>
          </cell>
          <cell r="N43">
            <v>241.39499999999998</v>
          </cell>
          <cell r="O43" t="str">
            <v>L1-2: IE</v>
          </cell>
          <cell r="P43" t="str">
            <v>N/A</v>
          </cell>
          <cell r="Q43">
            <v>285</v>
          </cell>
          <cell r="R43">
            <v>241.39500000000001</v>
          </cell>
          <cell r="S43">
            <v>241.39500000000001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 t="str">
            <v>Steam Turbine</v>
          </cell>
          <cell r="Z43" t="str">
            <v>Dispatchable</v>
          </cell>
          <cell r="AA43" t="str">
            <v>Not Variable</v>
          </cell>
          <cell r="AB43" t="str">
            <v>Existing</v>
          </cell>
          <cell r="AC43" t="str">
            <v>N/A</v>
          </cell>
          <cell r="AD43" t="str">
            <v>No</v>
          </cell>
          <cell r="AE43" t="str">
            <v>N/A</v>
          </cell>
          <cell r="AF43">
            <v>0.84699999999999998</v>
          </cell>
          <cell r="AG43">
            <v>241.39500000000001</v>
          </cell>
          <cell r="AH43">
            <v>0</v>
          </cell>
          <cell r="AI43">
            <v>241.39500000000001</v>
          </cell>
          <cell r="AJ43" t="str">
            <v>N/A</v>
          </cell>
          <cell r="AK43" t="str">
            <v>Existing Capacity Price Cap</v>
          </cell>
          <cell r="AL43" t="str">
            <v>€41,060.00</v>
          </cell>
          <cell r="AM43">
            <v>0</v>
          </cell>
          <cell r="AN43">
            <v>0</v>
          </cell>
          <cell r="AO43" t="str">
            <v>Other Dispatchable</v>
          </cell>
        </row>
        <row r="44">
          <cell r="A44" t="str">
            <v>GU_400360</v>
          </cell>
          <cell r="B44" t="str">
            <v>ESB</v>
          </cell>
          <cell r="C44" t="str">
            <v>PY_000030</v>
          </cell>
          <cell r="D44" t="str">
            <v>PT_400030</v>
          </cell>
          <cell r="E44" t="str">
            <v>GU_400360</v>
          </cell>
          <cell r="F44">
            <v>0</v>
          </cell>
          <cell r="G44">
            <v>0</v>
          </cell>
          <cell r="H44" t="str">
            <v>Yes</v>
          </cell>
          <cell r="I44" t="str">
            <v>Yes</v>
          </cell>
          <cell r="J44">
            <v>57.085999999999999</v>
          </cell>
          <cell r="K44">
            <v>57.085999999999999</v>
          </cell>
          <cell r="L44">
            <v>73</v>
          </cell>
          <cell r="M44" t="str">
            <v>N/A</v>
          </cell>
          <cell r="N44">
            <v>57.085999999999999</v>
          </cell>
          <cell r="O44" t="str">
            <v>L1-2: IE</v>
          </cell>
          <cell r="P44" t="str">
            <v>N/A</v>
          </cell>
          <cell r="Q44">
            <v>73</v>
          </cell>
          <cell r="R44">
            <v>57.085999999999999</v>
          </cell>
          <cell r="S44">
            <v>57.085999999999999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 t="str">
            <v>Pumped Hydro Storage</v>
          </cell>
          <cell r="Z44" t="str">
            <v>Dispatchable</v>
          </cell>
          <cell r="AA44" t="str">
            <v>Not Variable</v>
          </cell>
          <cell r="AB44" t="str">
            <v>Existing</v>
          </cell>
          <cell r="AC44" t="str">
            <v>N/A</v>
          </cell>
          <cell r="AD44" t="str">
            <v>No</v>
          </cell>
          <cell r="AE44" t="str">
            <v>N/A</v>
          </cell>
          <cell r="AF44">
            <v>0.78200000000000003</v>
          </cell>
          <cell r="AG44">
            <v>57.085999999999999</v>
          </cell>
          <cell r="AH44">
            <v>0</v>
          </cell>
          <cell r="AI44">
            <v>57.085999999999999</v>
          </cell>
          <cell r="AJ44" t="str">
            <v>N/A</v>
          </cell>
          <cell r="AK44" t="str">
            <v>Existing Capacity Price Cap</v>
          </cell>
          <cell r="AL44" t="str">
            <v>€41,060.00</v>
          </cell>
          <cell r="AM44">
            <v>0</v>
          </cell>
          <cell r="AN44">
            <v>0</v>
          </cell>
          <cell r="AO44" t="str">
            <v>Other Dispatchable</v>
          </cell>
        </row>
        <row r="45">
          <cell r="A45" t="str">
            <v>GU_400361</v>
          </cell>
          <cell r="B45" t="str">
            <v>ESB</v>
          </cell>
          <cell r="C45" t="str">
            <v>PY_000030</v>
          </cell>
          <cell r="D45" t="str">
            <v>PT_400030</v>
          </cell>
          <cell r="E45" t="str">
            <v>GU_400361</v>
          </cell>
          <cell r="F45">
            <v>0</v>
          </cell>
          <cell r="G45">
            <v>0</v>
          </cell>
          <cell r="H45" t="str">
            <v>Yes</v>
          </cell>
          <cell r="I45" t="str">
            <v>Yes</v>
          </cell>
          <cell r="J45">
            <v>57.085999999999999</v>
          </cell>
          <cell r="K45">
            <v>57.085999999999999</v>
          </cell>
          <cell r="L45">
            <v>73</v>
          </cell>
          <cell r="M45" t="str">
            <v>N/A</v>
          </cell>
          <cell r="N45">
            <v>57.085999999999999</v>
          </cell>
          <cell r="O45" t="str">
            <v>L1-2: IE</v>
          </cell>
          <cell r="P45" t="str">
            <v>N/A</v>
          </cell>
          <cell r="Q45">
            <v>73</v>
          </cell>
          <cell r="R45">
            <v>57.085999999999999</v>
          </cell>
          <cell r="S45">
            <v>57.085999999999999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 t="str">
            <v>Pumped Hydro Storage</v>
          </cell>
          <cell r="Z45" t="str">
            <v>Dispatchable</v>
          </cell>
          <cell r="AA45" t="str">
            <v>Not Variable</v>
          </cell>
          <cell r="AB45" t="str">
            <v>Existing</v>
          </cell>
          <cell r="AC45" t="str">
            <v>N/A</v>
          </cell>
          <cell r="AD45" t="str">
            <v>No</v>
          </cell>
          <cell r="AE45" t="str">
            <v>N/A</v>
          </cell>
          <cell r="AF45">
            <v>0.78200000000000003</v>
          </cell>
          <cell r="AG45">
            <v>57.085999999999999</v>
          </cell>
          <cell r="AH45">
            <v>0</v>
          </cell>
          <cell r="AI45">
            <v>57.085999999999999</v>
          </cell>
          <cell r="AJ45" t="str">
            <v>N/A</v>
          </cell>
          <cell r="AK45" t="str">
            <v>Existing Capacity Price Cap</v>
          </cell>
          <cell r="AL45" t="str">
            <v>€41,060.00</v>
          </cell>
          <cell r="AM45">
            <v>0</v>
          </cell>
          <cell r="AN45">
            <v>0</v>
          </cell>
          <cell r="AO45" t="str">
            <v>Other Dispatchable</v>
          </cell>
        </row>
        <row r="46">
          <cell r="A46" t="str">
            <v>GU_400362</v>
          </cell>
          <cell r="B46" t="str">
            <v>ESB</v>
          </cell>
          <cell r="C46" t="str">
            <v>PY_000030</v>
          </cell>
          <cell r="D46" t="str">
            <v>PT_400030</v>
          </cell>
          <cell r="E46" t="str">
            <v>GU_400362</v>
          </cell>
          <cell r="F46">
            <v>0</v>
          </cell>
          <cell r="G46">
            <v>0</v>
          </cell>
          <cell r="H46" t="str">
            <v>Yes</v>
          </cell>
          <cell r="I46" t="str">
            <v>Yes</v>
          </cell>
          <cell r="J46">
            <v>57.085999999999999</v>
          </cell>
          <cell r="K46">
            <v>57.085999999999999</v>
          </cell>
          <cell r="L46">
            <v>73</v>
          </cell>
          <cell r="M46" t="str">
            <v>N/A</v>
          </cell>
          <cell r="N46">
            <v>57.085999999999999</v>
          </cell>
          <cell r="O46" t="str">
            <v>L1-2: IE</v>
          </cell>
          <cell r="P46" t="str">
            <v>N/A</v>
          </cell>
          <cell r="Q46">
            <v>73</v>
          </cell>
          <cell r="R46">
            <v>57.085999999999999</v>
          </cell>
          <cell r="S46">
            <v>57.085999999999999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 t="str">
            <v>Pumped Hydro Storage</v>
          </cell>
          <cell r="Z46" t="str">
            <v>Dispatchable</v>
          </cell>
          <cell r="AA46" t="str">
            <v>Not Variable</v>
          </cell>
          <cell r="AB46" t="str">
            <v>Existing</v>
          </cell>
          <cell r="AC46" t="str">
            <v>N/A</v>
          </cell>
          <cell r="AD46" t="str">
            <v>No</v>
          </cell>
          <cell r="AE46" t="str">
            <v>N/A</v>
          </cell>
          <cell r="AF46">
            <v>0.78200000000000003</v>
          </cell>
          <cell r="AG46">
            <v>57.085999999999999</v>
          </cell>
          <cell r="AH46">
            <v>0</v>
          </cell>
          <cell r="AI46">
            <v>57.085999999999999</v>
          </cell>
          <cell r="AJ46" t="str">
            <v>N/A</v>
          </cell>
          <cell r="AK46" t="str">
            <v>Existing Capacity Price Cap</v>
          </cell>
          <cell r="AL46" t="str">
            <v>€41,060.00</v>
          </cell>
          <cell r="AM46">
            <v>0</v>
          </cell>
          <cell r="AN46">
            <v>0</v>
          </cell>
          <cell r="AO46" t="str">
            <v>Other Dispatchable</v>
          </cell>
        </row>
        <row r="47">
          <cell r="A47" t="str">
            <v>GU_400363</v>
          </cell>
          <cell r="B47" t="str">
            <v>ESB</v>
          </cell>
          <cell r="C47" t="str">
            <v>PY_000030</v>
          </cell>
          <cell r="D47" t="str">
            <v>PT_400030</v>
          </cell>
          <cell r="E47" t="str">
            <v>GU_400363</v>
          </cell>
          <cell r="F47">
            <v>0</v>
          </cell>
          <cell r="G47">
            <v>0</v>
          </cell>
          <cell r="H47" t="str">
            <v>Yes</v>
          </cell>
          <cell r="I47" t="str">
            <v>Yes</v>
          </cell>
          <cell r="J47">
            <v>57.085999999999999</v>
          </cell>
          <cell r="K47">
            <v>57.085999999999999</v>
          </cell>
          <cell r="L47">
            <v>73</v>
          </cell>
          <cell r="M47" t="str">
            <v>N/A</v>
          </cell>
          <cell r="N47">
            <v>57.085999999999999</v>
          </cell>
          <cell r="O47" t="str">
            <v>L1-2: IE</v>
          </cell>
          <cell r="P47" t="str">
            <v>N/A</v>
          </cell>
          <cell r="Q47">
            <v>73</v>
          </cell>
          <cell r="R47">
            <v>57.085999999999999</v>
          </cell>
          <cell r="S47">
            <v>57.085999999999999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 t="str">
            <v>Pumped Hydro Storage</v>
          </cell>
          <cell r="Z47" t="str">
            <v>Dispatchable</v>
          </cell>
          <cell r="AA47" t="str">
            <v>Not Variable</v>
          </cell>
          <cell r="AB47" t="str">
            <v>Existing</v>
          </cell>
          <cell r="AC47" t="str">
            <v>N/A</v>
          </cell>
          <cell r="AD47" t="str">
            <v>No</v>
          </cell>
          <cell r="AE47" t="str">
            <v>N/A</v>
          </cell>
          <cell r="AF47">
            <v>0.78200000000000003</v>
          </cell>
          <cell r="AG47">
            <v>57.085999999999999</v>
          </cell>
          <cell r="AH47">
            <v>0</v>
          </cell>
          <cell r="AI47">
            <v>57.085999999999999</v>
          </cell>
          <cell r="AJ47" t="str">
            <v>N/A</v>
          </cell>
          <cell r="AK47" t="str">
            <v>Existing Capacity Price Cap</v>
          </cell>
          <cell r="AL47" t="str">
            <v>€41,060.00</v>
          </cell>
          <cell r="AM47">
            <v>0</v>
          </cell>
          <cell r="AN47">
            <v>0</v>
          </cell>
          <cell r="AO47" t="str">
            <v>Other Dispatchable</v>
          </cell>
        </row>
        <row r="48">
          <cell r="A48" t="str">
            <v>GU_400500</v>
          </cell>
          <cell r="B48" t="str">
            <v>ESB</v>
          </cell>
          <cell r="C48" t="str">
            <v>PY_000030</v>
          </cell>
          <cell r="D48" t="str">
            <v>PT_400037</v>
          </cell>
          <cell r="E48" t="str">
            <v>GU_400500</v>
          </cell>
          <cell r="F48">
            <v>0</v>
          </cell>
          <cell r="G48">
            <v>0</v>
          </cell>
          <cell r="H48" t="str">
            <v>Yes</v>
          </cell>
          <cell r="I48" t="str">
            <v>No</v>
          </cell>
          <cell r="J48">
            <v>356.4</v>
          </cell>
          <cell r="K48">
            <v>356.4</v>
          </cell>
          <cell r="L48">
            <v>415</v>
          </cell>
          <cell r="M48" t="str">
            <v>N/A</v>
          </cell>
          <cell r="N48">
            <v>356.4</v>
          </cell>
          <cell r="O48" t="str">
            <v>L1-2: IE</v>
          </cell>
          <cell r="P48" t="str">
            <v>L2-1: Greater Dublin</v>
          </cell>
          <cell r="Q48">
            <v>405</v>
          </cell>
          <cell r="R48">
            <v>356.4</v>
          </cell>
          <cell r="S48">
            <v>356.4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 t="str">
            <v>Gas Turbine</v>
          </cell>
          <cell r="Z48" t="str">
            <v>Dispatchable</v>
          </cell>
          <cell r="AA48" t="str">
            <v>Not Variable</v>
          </cell>
          <cell r="AB48" t="str">
            <v>Existing</v>
          </cell>
          <cell r="AC48" t="str">
            <v>N/A</v>
          </cell>
          <cell r="AD48" t="str">
            <v>No</v>
          </cell>
          <cell r="AE48" t="str">
            <v>N/A</v>
          </cell>
          <cell r="AF48">
            <v>0.88</v>
          </cell>
          <cell r="AG48">
            <v>356.4</v>
          </cell>
          <cell r="AH48">
            <v>0</v>
          </cell>
          <cell r="AI48">
            <v>356.4</v>
          </cell>
          <cell r="AJ48" t="str">
            <v>N/A</v>
          </cell>
          <cell r="AK48" t="str">
            <v>Existing Capacity Price Cap</v>
          </cell>
          <cell r="AL48" t="str">
            <v>€41,060.00</v>
          </cell>
          <cell r="AM48">
            <v>0</v>
          </cell>
          <cell r="AN48">
            <v>0</v>
          </cell>
          <cell r="AO48" t="str">
            <v>Other Dispatchable</v>
          </cell>
        </row>
        <row r="49">
          <cell r="A49" t="str">
            <v>GU_400370</v>
          </cell>
          <cell r="B49" t="str">
            <v>ESB</v>
          </cell>
          <cell r="C49" t="str">
            <v>PY_000030</v>
          </cell>
          <cell r="D49" t="str">
            <v>PT_400030</v>
          </cell>
          <cell r="E49" t="str">
            <v>GU_400370</v>
          </cell>
          <cell r="F49">
            <v>0</v>
          </cell>
          <cell r="G49">
            <v>0</v>
          </cell>
          <cell r="H49" t="str">
            <v>Yes</v>
          </cell>
          <cell r="I49" t="str">
            <v>No</v>
          </cell>
          <cell r="J49">
            <v>120.971</v>
          </cell>
          <cell r="K49">
            <v>120.971</v>
          </cell>
          <cell r="L49">
            <v>137</v>
          </cell>
          <cell r="M49" t="str">
            <v>N/A</v>
          </cell>
          <cell r="N49">
            <v>120.971</v>
          </cell>
          <cell r="O49" t="str">
            <v>L1-2: IE</v>
          </cell>
          <cell r="P49" t="str">
            <v>N/A</v>
          </cell>
          <cell r="Q49">
            <v>137</v>
          </cell>
          <cell r="R49">
            <v>120.971</v>
          </cell>
          <cell r="S49">
            <v>120.971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 t="str">
            <v>Steam Turbine</v>
          </cell>
          <cell r="Z49" t="str">
            <v>Dispatchable</v>
          </cell>
          <cell r="AA49" t="str">
            <v>Not Variable</v>
          </cell>
          <cell r="AB49" t="str">
            <v>Existing</v>
          </cell>
          <cell r="AC49" t="str">
            <v>N/A</v>
          </cell>
          <cell r="AD49" t="str">
            <v>No</v>
          </cell>
          <cell r="AE49" t="str">
            <v>N/A</v>
          </cell>
          <cell r="AF49">
            <v>0.88300000000000001</v>
          </cell>
          <cell r="AG49">
            <v>120.971</v>
          </cell>
          <cell r="AH49">
            <v>0</v>
          </cell>
          <cell r="AI49">
            <v>120.971</v>
          </cell>
          <cell r="AJ49" t="str">
            <v>N/A</v>
          </cell>
          <cell r="AK49" t="str">
            <v>Existing Capacity Price Cap</v>
          </cell>
          <cell r="AL49" t="str">
            <v>€41,060.00</v>
          </cell>
          <cell r="AM49">
            <v>0</v>
          </cell>
          <cell r="AN49">
            <v>0</v>
          </cell>
          <cell r="AO49" t="str">
            <v>Other Dispatchable</v>
          </cell>
        </row>
        <row r="50">
          <cell r="A50" t="str">
            <v>GU_400240</v>
          </cell>
          <cell r="B50" t="str">
            <v>ESB</v>
          </cell>
          <cell r="C50" t="str">
            <v>PY_000030</v>
          </cell>
          <cell r="D50" t="str">
            <v>PT_400030</v>
          </cell>
          <cell r="E50" t="str">
            <v>GU_400240</v>
          </cell>
          <cell r="F50">
            <v>0</v>
          </cell>
          <cell r="G50">
            <v>0</v>
          </cell>
          <cell r="H50" t="str">
            <v>Yes</v>
          </cell>
          <cell r="I50" t="str">
            <v>No</v>
          </cell>
          <cell r="J50">
            <v>81.263000000000005</v>
          </cell>
          <cell r="K50">
            <v>81.263000000000005</v>
          </cell>
          <cell r="L50">
            <v>91</v>
          </cell>
          <cell r="M50" t="str">
            <v>N/A</v>
          </cell>
          <cell r="N50">
            <v>81.263000000000005</v>
          </cell>
          <cell r="O50" t="str">
            <v>L1-2: IE</v>
          </cell>
          <cell r="P50" t="str">
            <v>N/A</v>
          </cell>
          <cell r="Q50">
            <v>91</v>
          </cell>
          <cell r="R50">
            <v>81.263000000000005</v>
          </cell>
          <cell r="S50">
            <v>81.263000000000005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 t="str">
            <v>Steam Turbine</v>
          </cell>
          <cell r="Z50" t="str">
            <v>Dispatchable</v>
          </cell>
          <cell r="AA50" t="str">
            <v>Not Variable</v>
          </cell>
          <cell r="AB50" t="str">
            <v>Existing</v>
          </cell>
          <cell r="AC50" t="str">
            <v>N/A</v>
          </cell>
          <cell r="AD50" t="str">
            <v>No</v>
          </cell>
          <cell r="AE50" t="str">
            <v>N/A</v>
          </cell>
          <cell r="AF50">
            <v>0.89300000000000002</v>
          </cell>
          <cell r="AG50">
            <v>81.263000000000005</v>
          </cell>
          <cell r="AH50">
            <v>0</v>
          </cell>
          <cell r="AI50">
            <v>81.263000000000005</v>
          </cell>
          <cell r="AJ50" t="str">
            <v>N/A</v>
          </cell>
          <cell r="AK50" t="str">
            <v>Existing Capacity Price Cap</v>
          </cell>
          <cell r="AL50" t="str">
            <v>€41,060.00</v>
          </cell>
          <cell r="AM50">
            <v>0</v>
          </cell>
          <cell r="AN50">
            <v>0</v>
          </cell>
          <cell r="AO50" t="str">
            <v>Other Dispatchable</v>
          </cell>
        </row>
        <row r="51">
          <cell r="A51" t="str">
            <v>GU_400430</v>
          </cell>
          <cell r="B51" t="str">
            <v>ESB</v>
          </cell>
          <cell r="C51" t="str">
            <v>PY_000030</v>
          </cell>
          <cell r="D51" t="str">
            <v>PT_400031</v>
          </cell>
          <cell r="E51" t="str">
            <v>GU_400430</v>
          </cell>
          <cell r="F51">
            <v>0</v>
          </cell>
          <cell r="G51">
            <v>0</v>
          </cell>
          <cell r="H51" t="str">
            <v>Yes</v>
          </cell>
          <cell r="I51" t="str">
            <v>Yes</v>
          </cell>
          <cell r="J51">
            <v>4.3774999999999995</v>
          </cell>
          <cell r="K51">
            <v>4.3775000000000004</v>
          </cell>
          <cell r="L51">
            <v>42.5</v>
          </cell>
          <cell r="M51" t="str">
            <v>N/A</v>
          </cell>
          <cell r="N51">
            <v>4.3774999999999995</v>
          </cell>
          <cell r="O51" t="str">
            <v>L1-2: IE</v>
          </cell>
          <cell r="P51" t="str">
            <v>N/A</v>
          </cell>
          <cell r="Q51">
            <v>42.5</v>
          </cell>
          <cell r="R51">
            <v>4.3775000000000004</v>
          </cell>
          <cell r="S51">
            <v>4.3775000000000004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 t="str">
            <v>Wind</v>
          </cell>
          <cell r="Z51" t="str">
            <v>Controllable</v>
          </cell>
          <cell r="AA51" t="str">
            <v>Variable</v>
          </cell>
          <cell r="AB51" t="str">
            <v>Existing</v>
          </cell>
          <cell r="AC51" t="str">
            <v>N/A</v>
          </cell>
          <cell r="AD51" t="str">
            <v>No</v>
          </cell>
          <cell r="AE51" t="str">
            <v>N/A</v>
          </cell>
          <cell r="AF51">
            <v>0.10299999999999999</v>
          </cell>
          <cell r="AG51">
            <v>4.3780000000000001</v>
          </cell>
          <cell r="AH51">
            <v>0</v>
          </cell>
          <cell r="AI51">
            <v>4.3780000000000001</v>
          </cell>
          <cell r="AJ51" t="str">
            <v>N/A</v>
          </cell>
          <cell r="AK51" t="str">
            <v>Existing Capacity Price Cap</v>
          </cell>
          <cell r="AL51" t="str">
            <v>€41,060.00</v>
          </cell>
          <cell r="AM51">
            <v>0</v>
          </cell>
          <cell r="AN51">
            <v>0</v>
          </cell>
          <cell r="AO51" t="str">
            <v>Variable</v>
          </cell>
        </row>
        <row r="52">
          <cell r="A52" t="str">
            <v>GU_400300</v>
          </cell>
          <cell r="B52" t="str">
            <v>ESB</v>
          </cell>
          <cell r="C52" t="str">
            <v>PY_000030</v>
          </cell>
          <cell r="D52" t="str">
            <v>PT_400030</v>
          </cell>
          <cell r="E52" t="str">
            <v>GU_400300</v>
          </cell>
          <cell r="F52">
            <v>0</v>
          </cell>
          <cell r="G52">
            <v>0</v>
          </cell>
          <cell r="H52" t="str">
            <v>Yes</v>
          </cell>
          <cell r="I52" t="str">
            <v>No</v>
          </cell>
          <cell r="J52">
            <v>87.305000000000007</v>
          </cell>
          <cell r="K52">
            <v>78.2</v>
          </cell>
          <cell r="L52">
            <v>85</v>
          </cell>
          <cell r="M52" t="str">
            <v>N/A</v>
          </cell>
          <cell r="N52">
            <v>78.2</v>
          </cell>
          <cell r="O52" t="str">
            <v>L1-2: IE</v>
          </cell>
          <cell r="P52" t="str">
            <v>N/A</v>
          </cell>
          <cell r="Q52">
            <v>85</v>
          </cell>
          <cell r="R52">
            <v>78.2</v>
          </cell>
          <cell r="S52">
            <v>78.2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 t="str">
            <v>Gas Turbine</v>
          </cell>
          <cell r="Z52" t="str">
            <v>Dispatchable</v>
          </cell>
          <cell r="AA52" t="str">
            <v>Not Variable</v>
          </cell>
          <cell r="AB52" t="str">
            <v>Existing</v>
          </cell>
          <cell r="AC52" t="str">
            <v>N/A</v>
          </cell>
          <cell r="AD52" t="str">
            <v>Yes</v>
          </cell>
          <cell r="AE52" t="str">
            <v>N/A</v>
          </cell>
          <cell r="AF52">
            <v>0.92</v>
          </cell>
          <cell r="AG52">
            <v>87.305000000000007</v>
          </cell>
          <cell r="AH52">
            <v>0</v>
          </cell>
          <cell r="AI52">
            <v>87.305000000000007</v>
          </cell>
          <cell r="AJ52" t="str">
            <v>N/A</v>
          </cell>
          <cell r="AK52" t="str">
            <v>Existing Capacity Price Cap</v>
          </cell>
          <cell r="AL52" t="str">
            <v>€41,060.00</v>
          </cell>
          <cell r="AM52">
            <v>54320</v>
          </cell>
          <cell r="AN52">
            <v>87</v>
          </cell>
          <cell r="AO52" t="str">
            <v>Other Dispatchable</v>
          </cell>
        </row>
        <row r="53">
          <cell r="A53" t="str">
            <v>GU_400311</v>
          </cell>
          <cell r="B53" t="str">
            <v>ESB</v>
          </cell>
          <cell r="C53" t="str">
            <v>PY_000030</v>
          </cell>
          <cell r="D53" t="str">
            <v>PT_400030</v>
          </cell>
          <cell r="E53" t="str">
            <v>GU_400311</v>
          </cell>
          <cell r="F53">
            <v>0</v>
          </cell>
          <cell r="G53">
            <v>0</v>
          </cell>
          <cell r="H53" t="str">
            <v>Yes</v>
          </cell>
          <cell r="I53" t="str">
            <v>No</v>
          </cell>
          <cell r="J53">
            <v>95.472000000000008</v>
          </cell>
          <cell r="K53">
            <v>95.471999999999994</v>
          </cell>
          <cell r="L53">
            <v>109</v>
          </cell>
          <cell r="M53" t="str">
            <v>N/A</v>
          </cell>
          <cell r="N53">
            <v>95.471999999999994</v>
          </cell>
          <cell r="O53" t="str">
            <v>L1-2: IE</v>
          </cell>
          <cell r="P53" t="str">
            <v>L2-1: Greater Dublin</v>
          </cell>
          <cell r="Q53">
            <v>104</v>
          </cell>
          <cell r="R53">
            <v>95.471999999999994</v>
          </cell>
          <cell r="S53">
            <v>95.471999999999994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 t="str">
            <v>Gas Turbine</v>
          </cell>
          <cell r="Z53" t="str">
            <v>Dispatchable</v>
          </cell>
          <cell r="AA53" t="str">
            <v>Not Variable</v>
          </cell>
          <cell r="AB53" t="str">
            <v>Existing</v>
          </cell>
          <cell r="AC53" t="str">
            <v>N/A</v>
          </cell>
          <cell r="AD53" t="str">
            <v>No</v>
          </cell>
          <cell r="AE53" t="str">
            <v>N/A</v>
          </cell>
          <cell r="AF53">
            <v>0.91800000000000004</v>
          </cell>
          <cell r="AG53">
            <v>95.471999999999994</v>
          </cell>
          <cell r="AH53">
            <v>0</v>
          </cell>
          <cell r="AI53">
            <v>95.471999999999994</v>
          </cell>
          <cell r="AJ53" t="str">
            <v>N/A</v>
          </cell>
          <cell r="AK53" t="str">
            <v>Existing Capacity Price Cap</v>
          </cell>
          <cell r="AL53" t="str">
            <v>€41,060.00</v>
          </cell>
          <cell r="AM53">
            <v>42990</v>
          </cell>
          <cell r="AN53">
            <v>95</v>
          </cell>
          <cell r="AO53" t="str">
            <v>Other Dispatchable</v>
          </cell>
        </row>
        <row r="54">
          <cell r="A54" t="str">
            <v>GU_400324</v>
          </cell>
          <cell r="B54" t="str">
            <v>ESB</v>
          </cell>
          <cell r="C54" t="str">
            <v>PY_000030</v>
          </cell>
          <cell r="D54" t="str">
            <v>PT_400030</v>
          </cell>
          <cell r="E54" t="str">
            <v>GU_400324</v>
          </cell>
          <cell r="F54">
            <v>0</v>
          </cell>
          <cell r="G54">
            <v>0</v>
          </cell>
          <cell r="H54" t="str">
            <v>Yes</v>
          </cell>
          <cell r="I54" t="str">
            <v>No</v>
          </cell>
          <cell r="J54">
            <v>209.72800000000001</v>
          </cell>
          <cell r="K54">
            <v>208.15</v>
          </cell>
          <cell r="L54">
            <v>230</v>
          </cell>
          <cell r="M54" t="str">
            <v>N/A</v>
          </cell>
          <cell r="N54">
            <v>208.15</v>
          </cell>
          <cell r="O54" t="str">
            <v>L1-2: IE</v>
          </cell>
          <cell r="P54" t="str">
            <v>L2-1: Greater Dublin</v>
          </cell>
          <cell r="Q54">
            <v>230</v>
          </cell>
          <cell r="R54">
            <v>208.15</v>
          </cell>
          <cell r="S54">
            <v>208.15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 t="str">
            <v>Gas Turbine</v>
          </cell>
          <cell r="Z54" t="str">
            <v>Dispatchable</v>
          </cell>
          <cell r="AA54" t="str">
            <v>Not Variable</v>
          </cell>
          <cell r="AB54" t="str">
            <v>Existing</v>
          </cell>
          <cell r="AC54" t="str">
            <v>N/A</v>
          </cell>
          <cell r="AD54" t="str">
            <v>Yes</v>
          </cell>
          <cell r="AE54" t="str">
            <v>N/A</v>
          </cell>
          <cell r="AF54">
            <v>0.90500000000000003</v>
          </cell>
          <cell r="AG54">
            <v>209.72800000000001</v>
          </cell>
          <cell r="AH54">
            <v>0</v>
          </cell>
          <cell r="AI54">
            <v>209.72800000000001</v>
          </cell>
          <cell r="AJ54" t="str">
            <v>N/A</v>
          </cell>
          <cell r="AK54" t="str">
            <v>Existing Capacity Price Cap</v>
          </cell>
          <cell r="AL54" t="str">
            <v>€41,060.00</v>
          </cell>
          <cell r="AM54">
            <v>59220</v>
          </cell>
          <cell r="AN54">
            <v>210</v>
          </cell>
          <cell r="AO54" t="str">
            <v>Other Dispatchable</v>
          </cell>
        </row>
        <row r="55">
          <cell r="A55" t="str">
            <v>GU_400325</v>
          </cell>
          <cell r="B55" t="str">
            <v>ESB</v>
          </cell>
          <cell r="C55" t="str">
            <v>PY_000030</v>
          </cell>
          <cell r="D55" t="str">
            <v>PT_400030</v>
          </cell>
          <cell r="E55" t="str">
            <v>GU_400325</v>
          </cell>
          <cell r="F55">
            <v>0</v>
          </cell>
          <cell r="G55">
            <v>0</v>
          </cell>
          <cell r="H55" t="str">
            <v>Yes</v>
          </cell>
          <cell r="I55" t="str">
            <v>No</v>
          </cell>
          <cell r="J55">
            <v>209.72800000000001</v>
          </cell>
          <cell r="K55">
            <v>208.15</v>
          </cell>
          <cell r="L55">
            <v>230</v>
          </cell>
          <cell r="M55" t="str">
            <v>N/A</v>
          </cell>
          <cell r="N55">
            <v>208.15</v>
          </cell>
          <cell r="O55" t="str">
            <v>L1-2: IE</v>
          </cell>
          <cell r="P55" t="str">
            <v>L2-1: Greater Dublin</v>
          </cell>
          <cell r="Q55">
            <v>230</v>
          </cell>
          <cell r="R55">
            <v>208.15</v>
          </cell>
          <cell r="S55">
            <v>208.15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 t="str">
            <v>Gas Turbine</v>
          </cell>
          <cell r="Z55" t="str">
            <v>Dispatchable</v>
          </cell>
          <cell r="AA55" t="str">
            <v>Not Variable</v>
          </cell>
          <cell r="AB55" t="str">
            <v>Existing</v>
          </cell>
          <cell r="AC55" t="str">
            <v>N/A</v>
          </cell>
          <cell r="AD55" t="str">
            <v>Yes</v>
          </cell>
          <cell r="AE55" t="str">
            <v>N/A</v>
          </cell>
          <cell r="AF55">
            <v>0.90500000000000003</v>
          </cell>
          <cell r="AG55">
            <v>209.72800000000001</v>
          </cell>
          <cell r="AH55">
            <v>0</v>
          </cell>
          <cell r="AI55">
            <v>209.72800000000001</v>
          </cell>
          <cell r="AJ55" t="str">
            <v>N/A</v>
          </cell>
          <cell r="AK55" t="str">
            <v>Existing Capacity Price Cap</v>
          </cell>
          <cell r="AL55" t="str">
            <v>€41,060.00</v>
          </cell>
          <cell r="AM55">
            <v>59220</v>
          </cell>
          <cell r="AN55">
            <v>210</v>
          </cell>
          <cell r="AO55" t="str">
            <v>Other Dispatchable</v>
          </cell>
        </row>
        <row r="56">
          <cell r="A56" t="str">
            <v>GU_400180</v>
          </cell>
          <cell r="B56" t="str">
            <v>ESB</v>
          </cell>
          <cell r="C56" t="str">
            <v>PY_000030</v>
          </cell>
          <cell r="D56" t="str">
            <v>PT_400030</v>
          </cell>
          <cell r="E56" t="str">
            <v>GU_400180</v>
          </cell>
          <cell r="F56">
            <v>0</v>
          </cell>
          <cell r="G56">
            <v>0</v>
          </cell>
          <cell r="H56" t="str">
            <v>Yes</v>
          </cell>
          <cell r="I56" t="str">
            <v>No</v>
          </cell>
          <cell r="J56">
            <v>220.59</v>
          </cell>
          <cell r="K56">
            <v>220.59</v>
          </cell>
          <cell r="L56">
            <v>258</v>
          </cell>
          <cell r="M56" t="str">
            <v>N/A</v>
          </cell>
          <cell r="N56">
            <v>220.59</v>
          </cell>
          <cell r="O56" t="str">
            <v>L1-2: IE</v>
          </cell>
          <cell r="P56" t="str">
            <v>N/A</v>
          </cell>
          <cell r="Q56">
            <v>258</v>
          </cell>
          <cell r="R56">
            <v>220.59</v>
          </cell>
          <cell r="S56">
            <v>220.59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 t="str">
            <v>Steam Turbine</v>
          </cell>
          <cell r="Z56" t="str">
            <v>Dispatchable</v>
          </cell>
          <cell r="AA56" t="str">
            <v>Not Variable</v>
          </cell>
          <cell r="AB56" t="str">
            <v>Existing</v>
          </cell>
          <cell r="AC56" t="str">
            <v>N/A</v>
          </cell>
          <cell r="AD56" t="str">
            <v>No</v>
          </cell>
          <cell r="AE56" t="str">
            <v>N/A</v>
          </cell>
          <cell r="AF56">
            <v>0.85499999999999998</v>
          </cell>
          <cell r="AG56">
            <v>220.59</v>
          </cell>
          <cell r="AH56">
            <v>0</v>
          </cell>
          <cell r="AI56">
            <v>220.59</v>
          </cell>
          <cell r="AJ56" t="str">
            <v>N/A</v>
          </cell>
          <cell r="AK56" t="str">
            <v>Existing Capacity Price Cap</v>
          </cell>
          <cell r="AL56" t="str">
            <v>€41,060.00</v>
          </cell>
          <cell r="AM56">
            <v>44530</v>
          </cell>
          <cell r="AN56">
            <v>221</v>
          </cell>
          <cell r="AO56" t="str">
            <v>Other Dispatchable</v>
          </cell>
        </row>
        <row r="57">
          <cell r="A57" t="str">
            <v>GU_400181</v>
          </cell>
          <cell r="B57" t="str">
            <v>ESB</v>
          </cell>
          <cell r="C57" t="str">
            <v>PY_000030</v>
          </cell>
          <cell r="D57" t="str">
            <v>PT_400030</v>
          </cell>
          <cell r="E57" t="str">
            <v>GU_400181</v>
          </cell>
          <cell r="F57">
            <v>0</v>
          </cell>
          <cell r="G57">
            <v>0</v>
          </cell>
          <cell r="H57" t="str">
            <v>Yes</v>
          </cell>
          <cell r="I57" t="str">
            <v>No</v>
          </cell>
          <cell r="J57">
            <v>82.8</v>
          </cell>
          <cell r="K57">
            <v>82.8</v>
          </cell>
          <cell r="L57">
            <v>0.4</v>
          </cell>
          <cell r="M57">
            <v>0.30360000000000004</v>
          </cell>
          <cell r="N57">
            <v>0.30360000000000004</v>
          </cell>
          <cell r="O57" t="str">
            <v>L1-2: IE</v>
          </cell>
          <cell r="P57" t="str">
            <v>N/A</v>
          </cell>
          <cell r="Q57">
            <v>90</v>
          </cell>
          <cell r="R57">
            <v>82.8</v>
          </cell>
          <cell r="S57">
            <v>82.8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 t="str">
            <v>Gas Turbine</v>
          </cell>
          <cell r="Z57" t="str">
            <v>Dispatchable</v>
          </cell>
          <cell r="AA57" t="str">
            <v>Not Variable</v>
          </cell>
          <cell r="AB57" t="str">
            <v>Existing</v>
          </cell>
          <cell r="AC57">
            <v>0.33</v>
          </cell>
          <cell r="AD57" t="str">
            <v>No</v>
          </cell>
          <cell r="AE57">
            <v>0.33</v>
          </cell>
          <cell r="AF57">
            <v>0.92</v>
          </cell>
          <cell r="AG57">
            <v>82.8</v>
          </cell>
          <cell r="AH57">
            <v>0</v>
          </cell>
          <cell r="AI57">
            <v>82.8</v>
          </cell>
          <cell r="AJ57" t="str">
            <v>N/A</v>
          </cell>
          <cell r="AK57" t="str">
            <v>Existing Capacity Price Cap</v>
          </cell>
          <cell r="AL57" t="str">
            <v>€41,060.00</v>
          </cell>
          <cell r="AM57" t="str">
            <v>No USPC</v>
          </cell>
          <cell r="AN57" t="str">
            <v>-</v>
          </cell>
          <cell r="AO57" t="str">
            <v>Other Dispatchable</v>
          </cell>
        </row>
        <row r="58">
          <cell r="A58" t="str">
            <v>GU_400182</v>
          </cell>
          <cell r="B58" t="str">
            <v>ESB</v>
          </cell>
          <cell r="C58" t="str">
            <v>PY_000030</v>
          </cell>
          <cell r="D58" t="str">
            <v>PT_400030</v>
          </cell>
          <cell r="E58" t="str">
            <v>GU_400182</v>
          </cell>
          <cell r="F58">
            <v>0</v>
          </cell>
          <cell r="G58">
            <v>0</v>
          </cell>
          <cell r="H58" t="str">
            <v>Yes</v>
          </cell>
          <cell r="I58" t="str">
            <v>No</v>
          </cell>
          <cell r="J58">
            <v>82.8</v>
          </cell>
          <cell r="K58">
            <v>82.8</v>
          </cell>
          <cell r="L58">
            <v>0.3</v>
          </cell>
          <cell r="M58">
            <v>0.30360000000000004</v>
          </cell>
          <cell r="N58">
            <v>0.30360000000000004</v>
          </cell>
          <cell r="O58" t="str">
            <v>L1-2: IE</v>
          </cell>
          <cell r="P58" t="str">
            <v>N/A</v>
          </cell>
          <cell r="Q58">
            <v>90</v>
          </cell>
          <cell r="R58">
            <v>82.8</v>
          </cell>
          <cell r="S58">
            <v>82.8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 t="str">
            <v>Gas Turbine</v>
          </cell>
          <cell r="Z58" t="str">
            <v>Dispatchable</v>
          </cell>
          <cell r="AA58" t="str">
            <v>Not Variable</v>
          </cell>
          <cell r="AB58" t="str">
            <v>Existing</v>
          </cell>
          <cell r="AC58">
            <v>0.33</v>
          </cell>
          <cell r="AD58" t="str">
            <v>No</v>
          </cell>
          <cell r="AE58">
            <v>0.33</v>
          </cell>
          <cell r="AF58">
            <v>0.92</v>
          </cell>
          <cell r="AG58">
            <v>82.8</v>
          </cell>
          <cell r="AH58">
            <v>0</v>
          </cell>
          <cell r="AI58">
            <v>82.8</v>
          </cell>
          <cell r="AJ58" t="str">
            <v>N/A</v>
          </cell>
          <cell r="AK58" t="str">
            <v>Existing Capacity Price Cap</v>
          </cell>
          <cell r="AL58" t="str">
            <v>€41,060.00</v>
          </cell>
          <cell r="AM58" t="str">
            <v>No USPC</v>
          </cell>
          <cell r="AN58" t="str">
            <v>-</v>
          </cell>
          <cell r="AO58" t="str">
            <v>Other Dispatchable</v>
          </cell>
        </row>
        <row r="59">
          <cell r="A59" t="str">
            <v>GU_400183</v>
          </cell>
          <cell r="B59" t="str">
            <v>ESB</v>
          </cell>
          <cell r="C59" t="str">
            <v>PY_000030</v>
          </cell>
          <cell r="D59" t="str">
            <v>PT_400030</v>
          </cell>
          <cell r="E59" t="str">
            <v>GU_400183</v>
          </cell>
          <cell r="F59">
            <v>0</v>
          </cell>
          <cell r="G59">
            <v>0</v>
          </cell>
          <cell r="H59" t="str">
            <v>Yes</v>
          </cell>
          <cell r="I59" t="str">
            <v>No</v>
          </cell>
          <cell r="J59">
            <v>82.8</v>
          </cell>
          <cell r="K59">
            <v>82.8</v>
          </cell>
          <cell r="L59">
            <v>0.3</v>
          </cell>
          <cell r="M59">
            <v>0.30360000000000004</v>
          </cell>
          <cell r="N59">
            <v>0.30360000000000004</v>
          </cell>
          <cell r="O59" t="str">
            <v>L1-2: IE</v>
          </cell>
          <cell r="P59" t="str">
            <v>N/A</v>
          </cell>
          <cell r="Q59">
            <v>90</v>
          </cell>
          <cell r="R59">
            <v>82.8</v>
          </cell>
          <cell r="S59">
            <v>82.8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 t="str">
            <v>Gas Turbine</v>
          </cell>
          <cell r="Z59" t="str">
            <v>Dispatchable</v>
          </cell>
          <cell r="AA59" t="str">
            <v>Not Variable</v>
          </cell>
          <cell r="AB59" t="str">
            <v>Existing</v>
          </cell>
          <cell r="AC59">
            <v>0.33</v>
          </cell>
          <cell r="AD59" t="str">
            <v>No</v>
          </cell>
          <cell r="AE59">
            <v>0.33</v>
          </cell>
          <cell r="AF59">
            <v>0.92</v>
          </cell>
          <cell r="AG59">
            <v>82.8</v>
          </cell>
          <cell r="AH59">
            <v>0</v>
          </cell>
          <cell r="AI59">
            <v>82.8</v>
          </cell>
          <cell r="AJ59" t="str">
            <v>N/A</v>
          </cell>
          <cell r="AK59" t="str">
            <v>Existing Capacity Price Cap</v>
          </cell>
          <cell r="AL59" t="str">
            <v>€41,060.00</v>
          </cell>
          <cell r="AM59" t="str">
            <v>No USPC</v>
          </cell>
          <cell r="AN59" t="str">
            <v>-</v>
          </cell>
          <cell r="AO59" t="str">
            <v>Other Dispatchable</v>
          </cell>
        </row>
        <row r="60">
          <cell r="A60" t="str">
            <v>GU_500040</v>
          </cell>
          <cell r="B60" t="str">
            <v>ESB</v>
          </cell>
          <cell r="C60" t="str">
            <v>PY_000030</v>
          </cell>
          <cell r="D60" t="str">
            <v>PT_500024</v>
          </cell>
          <cell r="E60" t="str">
            <v>GU_500040</v>
          </cell>
          <cell r="F60">
            <v>0</v>
          </cell>
          <cell r="G60">
            <v>0</v>
          </cell>
          <cell r="H60" t="str">
            <v>Yes</v>
          </cell>
          <cell r="I60" t="str">
            <v>No</v>
          </cell>
          <cell r="J60">
            <v>372.3</v>
          </cell>
          <cell r="K60">
            <v>369.19600000000003</v>
          </cell>
          <cell r="L60">
            <v>425</v>
          </cell>
          <cell r="M60" t="str">
            <v>N/A</v>
          </cell>
          <cell r="N60">
            <v>369.19600000000003</v>
          </cell>
          <cell r="O60" t="str">
            <v>L1-1: NI</v>
          </cell>
          <cell r="P60" t="str">
            <v>N/A</v>
          </cell>
          <cell r="Q60">
            <v>420.49700000000001</v>
          </cell>
          <cell r="R60">
            <v>369.19600000000003</v>
          </cell>
          <cell r="S60">
            <v>369.19600000000003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 t="str">
            <v>Gas Turbine</v>
          </cell>
          <cell r="Z60" t="str">
            <v>Dispatchable</v>
          </cell>
          <cell r="AA60" t="str">
            <v>Not Variable</v>
          </cell>
          <cell r="AB60" t="str">
            <v>Existing</v>
          </cell>
          <cell r="AC60" t="str">
            <v>N/A</v>
          </cell>
          <cell r="AD60" t="str">
            <v>Yes</v>
          </cell>
          <cell r="AE60" t="str">
            <v>N/A</v>
          </cell>
          <cell r="AF60">
            <v>0.878</v>
          </cell>
          <cell r="AG60">
            <v>372.3</v>
          </cell>
          <cell r="AH60">
            <v>0</v>
          </cell>
          <cell r="AI60">
            <v>372.3</v>
          </cell>
          <cell r="AJ60" t="str">
            <v>N/A</v>
          </cell>
          <cell r="AK60" t="str">
            <v>Existing Capacity Price Cap</v>
          </cell>
          <cell r="AL60" t="str">
            <v>£36,818.50</v>
          </cell>
          <cell r="AM60">
            <v>52580</v>
          </cell>
          <cell r="AN60">
            <v>372</v>
          </cell>
          <cell r="AO60" t="str">
            <v>Other Dispatchable</v>
          </cell>
        </row>
        <row r="61">
          <cell r="A61" t="str">
            <v>GU_500041</v>
          </cell>
          <cell r="B61" t="str">
            <v>ESB</v>
          </cell>
          <cell r="C61" t="str">
            <v>PY_000030</v>
          </cell>
          <cell r="D61" t="str">
            <v>PT_500024</v>
          </cell>
          <cell r="E61" t="str">
            <v>GU_500041</v>
          </cell>
          <cell r="F61">
            <v>0</v>
          </cell>
          <cell r="G61">
            <v>0</v>
          </cell>
          <cell r="H61" t="str">
            <v>Yes</v>
          </cell>
          <cell r="I61" t="str">
            <v>No</v>
          </cell>
          <cell r="J61">
            <v>48.866</v>
          </cell>
          <cell r="K61">
            <v>48.408000000000001</v>
          </cell>
          <cell r="L61">
            <v>53</v>
          </cell>
          <cell r="M61" t="str">
            <v>N/A</v>
          </cell>
          <cell r="N61">
            <v>48.407766000000002</v>
          </cell>
          <cell r="O61" t="str">
            <v>L1-1: NI</v>
          </cell>
          <cell r="P61" t="str">
            <v>N/A</v>
          </cell>
          <cell r="Q61">
            <v>52.503</v>
          </cell>
          <cell r="R61">
            <v>48.408000000000001</v>
          </cell>
          <cell r="S61">
            <v>48.408000000000001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 t="str">
            <v>Gas Turbine</v>
          </cell>
          <cell r="Z61" t="str">
            <v>Dispatchable</v>
          </cell>
          <cell r="AA61" t="str">
            <v>Not Variable</v>
          </cell>
          <cell r="AB61" t="str">
            <v>Existing</v>
          </cell>
          <cell r="AC61" t="str">
            <v>N/A</v>
          </cell>
          <cell r="AD61" t="str">
            <v>Yes</v>
          </cell>
          <cell r="AE61" t="str">
            <v>N/A</v>
          </cell>
          <cell r="AF61">
            <v>0.92200000000000004</v>
          </cell>
          <cell r="AG61">
            <v>48.866</v>
          </cell>
          <cell r="AH61">
            <v>0</v>
          </cell>
          <cell r="AI61">
            <v>48.866</v>
          </cell>
          <cell r="AJ61" t="str">
            <v>N/A</v>
          </cell>
          <cell r="AK61" t="str">
            <v>Existing Capacity Price Cap</v>
          </cell>
          <cell r="AL61" t="str">
            <v>£36,818.50</v>
          </cell>
          <cell r="AM61" t="str">
            <v>No USPC</v>
          </cell>
          <cell r="AN61" t="str">
            <v>48.866 / 42.22</v>
          </cell>
          <cell r="AO61" t="str">
            <v>Other Dispatchable</v>
          </cell>
        </row>
        <row r="62">
          <cell r="A62" t="str">
            <v>DSU_401330</v>
          </cell>
          <cell r="B62" t="str">
            <v>ESB</v>
          </cell>
          <cell r="C62" t="str">
            <v>PY_000030</v>
          </cell>
          <cell r="D62" t="str">
            <v>PT_400033</v>
          </cell>
          <cell r="E62" t="str">
            <v>DSU_401330</v>
          </cell>
          <cell r="F62">
            <v>0</v>
          </cell>
          <cell r="G62">
            <v>0</v>
          </cell>
          <cell r="H62" t="str">
            <v>Yes</v>
          </cell>
          <cell r="I62" t="str">
            <v>No</v>
          </cell>
          <cell r="J62">
            <v>18.051600000000001</v>
          </cell>
          <cell r="K62">
            <v>18.052</v>
          </cell>
          <cell r="L62">
            <v>0</v>
          </cell>
          <cell r="M62" t="str">
            <v>DSU - N/A</v>
          </cell>
          <cell r="N62">
            <v>18.052</v>
          </cell>
          <cell r="O62" t="str">
            <v>L1-2: IE</v>
          </cell>
          <cell r="P62" t="str">
            <v>N/A</v>
          </cell>
          <cell r="Q62">
            <v>19.600000000000001</v>
          </cell>
          <cell r="R62">
            <v>18.052</v>
          </cell>
          <cell r="S62">
            <v>18.052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 t="str">
            <v>Demand Side Unit</v>
          </cell>
          <cell r="Z62" t="str">
            <v>Dispatchable</v>
          </cell>
          <cell r="AA62" t="str">
            <v>Not Variable</v>
          </cell>
          <cell r="AB62" t="str">
            <v>Existing</v>
          </cell>
          <cell r="AC62" t="str">
            <v>N/A</v>
          </cell>
          <cell r="AD62" t="str">
            <v>No</v>
          </cell>
          <cell r="AE62" t="str">
            <v>N/A</v>
          </cell>
          <cell r="AF62">
            <v>0.92100000000000004</v>
          </cell>
          <cell r="AG62">
            <v>18.052</v>
          </cell>
          <cell r="AH62">
            <v>0</v>
          </cell>
          <cell r="AI62">
            <v>18.052</v>
          </cell>
          <cell r="AJ62" t="str">
            <v>N/A</v>
          </cell>
          <cell r="AK62" t="str">
            <v>Auction Price Cap</v>
          </cell>
          <cell r="AL62" t="str">
            <v>€123,190.00</v>
          </cell>
          <cell r="AM62">
            <v>0</v>
          </cell>
          <cell r="AN62">
            <v>0</v>
          </cell>
          <cell r="AO62" t="str">
            <v>Demand Side Unit</v>
          </cell>
        </row>
        <row r="63">
          <cell r="A63" t="str">
            <v>GU_400480</v>
          </cell>
          <cell r="B63" t="str">
            <v xml:space="preserve">Huntstown Power Company </v>
          </cell>
          <cell r="C63" t="str">
            <v>PY_000033</v>
          </cell>
          <cell r="D63" t="str">
            <v>PT_400035</v>
          </cell>
          <cell r="E63" t="str">
            <v>GU_400480</v>
          </cell>
          <cell r="F63">
            <v>0</v>
          </cell>
          <cell r="G63">
            <v>0</v>
          </cell>
          <cell r="H63" t="str">
            <v>Yes</v>
          </cell>
          <cell r="I63" t="str">
            <v>No</v>
          </cell>
          <cell r="J63">
            <v>304.03800000000001</v>
          </cell>
          <cell r="K63">
            <v>304.03800000000001</v>
          </cell>
          <cell r="L63">
            <v>352</v>
          </cell>
          <cell r="M63" t="str">
            <v>N/A</v>
          </cell>
          <cell r="N63">
            <v>304.03800000000001</v>
          </cell>
          <cell r="O63" t="str">
            <v>L1-2: IE</v>
          </cell>
          <cell r="P63" t="str">
            <v>L2-1: Greater Dublin</v>
          </cell>
          <cell r="Q63">
            <v>342</v>
          </cell>
          <cell r="R63">
            <v>304.03800000000001</v>
          </cell>
          <cell r="S63">
            <v>304.03800000000001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>Gas Turbine</v>
          </cell>
          <cell r="Z63" t="str">
            <v>Dispatchable</v>
          </cell>
          <cell r="AA63" t="str">
            <v>Not Variable</v>
          </cell>
          <cell r="AB63" t="str">
            <v>Existing</v>
          </cell>
          <cell r="AC63" t="str">
            <v>N/A</v>
          </cell>
          <cell r="AD63" t="str">
            <v>No</v>
          </cell>
          <cell r="AE63" t="str">
            <v>N/A</v>
          </cell>
          <cell r="AF63">
            <v>0.88900000000000001</v>
          </cell>
          <cell r="AG63">
            <v>304.03800000000001</v>
          </cell>
          <cell r="AH63">
            <v>0</v>
          </cell>
          <cell r="AI63">
            <v>304.03800000000001</v>
          </cell>
          <cell r="AJ63" t="str">
            <v>N/A</v>
          </cell>
          <cell r="AK63" t="str">
            <v>Existing Capacity Price Cap</v>
          </cell>
          <cell r="AL63" t="str">
            <v>€41,060.00</v>
          </cell>
          <cell r="AM63">
            <v>45680</v>
          </cell>
          <cell r="AN63">
            <v>304</v>
          </cell>
          <cell r="AO63" t="str">
            <v>Other Dispatchable</v>
          </cell>
        </row>
        <row r="64">
          <cell r="A64" t="str">
            <v>GU_500130</v>
          </cell>
          <cell r="B64" t="str">
            <v>Power NI Energy Limited Power Procurement Business (PPB)</v>
          </cell>
          <cell r="C64" t="str">
            <v>PY_000034</v>
          </cell>
          <cell r="D64" t="str">
            <v>PT_500027</v>
          </cell>
          <cell r="E64" t="str">
            <v>GU_500130</v>
          </cell>
          <cell r="F64">
            <v>0</v>
          </cell>
          <cell r="G64">
            <v>0</v>
          </cell>
          <cell r="H64" t="str">
            <v>Yes</v>
          </cell>
          <cell r="I64" t="str">
            <v>No</v>
          </cell>
          <cell r="J64">
            <v>223.041</v>
          </cell>
          <cell r="K64">
            <v>221.994</v>
          </cell>
          <cell r="L64">
            <v>255</v>
          </cell>
          <cell r="M64" t="str">
            <v>N/A</v>
          </cell>
          <cell r="N64">
            <v>221.994</v>
          </cell>
          <cell r="O64" t="str">
            <v>L1-1: NI</v>
          </cell>
          <cell r="P64" t="str">
            <v>N/A</v>
          </cell>
          <cell r="Q64">
            <v>245.84</v>
          </cell>
          <cell r="R64">
            <v>221.994</v>
          </cell>
          <cell r="S64">
            <v>221.994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>Gas Turbine</v>
          </cell>
          <cell r="Z64" t="str">
            <v>Dispatchable</v>
          </cell>
          <cell r="AA64" t="str">
            <v>Not Variable</v>
          </cell>
          <cell r="AB64" t="str">
            <v>Existing</v>
          </cell>
          <cell r="AC64" t="str">
            <v>N/A</v>
          </cell>
          <cell r="AD64" t="str">
            <v>Yes</v>
          </cell>
          <cell r="AE64" t="str">
            <v>N/A</v>
          </cell>
          <cell r="AF64">
            <v>0.90300000000000002</v>
          </cell>
          <cell r="AG64">
            <v>247</v>
          </cell>
          <cell r="AH64">
            <v>0</v>
          </cell>
          <cell r="AI64">
            <v>247</v>
          </cell>
          <cell r="AJ64" t="str">
            <v>N/A</v>
          </cell>
          <cell r="AK64" t="str">
            <v>Existing Capacity Price Cap</v>
          </cell>
          <cell r="AL64" t="str">
            <v>£36,818.50</v>
          </cell>
          <cell r="AM64">
            <v>0</v>
          </cell>
          <cell r="AN64">
            <v>0</v>
          </cell>
          <cell r="AO64" t="str">
            <v>Other Dispatchable</v>
          </cell>
        </row>
        <row r="65">
          <cell r="A65" t="str">
            <v>GU_500131</v>
          </cell>
          <cell r="B65" t="str">
            <v>Power NI Energy Limited Power Procurement Business (PPB)</v>
          </cell>
          <cell r="C65" t="str">
            <v>PY_000034</v>
          </cell>
          <cell r="D65" t="str">
            <v>PT_500027</v>
          </cell>
          <cell r="E65" t="str">
            <v>GU_500131</v>
          </cell>
          <cell r="F65">
            <v>0</v>
          </cell>
          <cell r="G65">
            <v>0</v>
          </cell>
          <cell r="H65" t="str">
            <v>Yes</v>
          </cell>
          <cell r="I65" t="str">
            <v>No</v>
          </cell>
          <cell r="J65">
            <v>223.041</v>
          </cell>
          <cell r="K65">
            <v>221.994</v>
          </cell>
          <cell r="L65">
            <v>255</v>
          </cell>
          <cell r="M65" t="str">
            <v>N/A</v>
          </cell>
          <cell r="N65">
            <v>221.994</v>
          </cell>
          <cell r="O65" t="str">
            <v>L1-1: NI</v>
          </cell>
          <cell r="P65" t="str">
            <v>N/A</v>
          </cell>
          <cell r="Q65">
            <v>245.84</v>
          </cell>
          <cell r="R65">
            <v>221.994</v>
          </cell>
          <cell r="S65">
            <v>221.994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>Gas Turbine</v>
          </cell>
          <cell r="Z65" t="str">
            <v>Dispatchable</v>
          </cell>
          <cell r="AA65" t="str">
            <v>Not Variable</v>
          </cell>
          <cell r="AB65" t="str">
            <v>Existing</v>
          </cell>
          <cell r="AC65" t="str">
            <v>N/A</v>
          </cell>
          <cell r="AD65" t="str">
            <v>Yes</v>
          </cell>
          <cell r="AE65" t="str">
            <v>N/A</v>
          </cell>
          <cell r="AF65">
            <v>0.90300000000000002</v>
          </cell>
          <cell r="AG65">
            <v>247</v>
          </cell>
          <cell r="AH65">
            <v>0</v>
          </cell>
          <cell r="AI65">
            <v>247</v>
          </cell>
          <cell r="AJ65" t="str">
            <v>N/A</v>
          </cell>
          <cell r="AK65" t="str">
            <v>Existing Capacity Price Cap</v>
          </cell>
          <cell r="AL65" t="str">
            <v>£36,818.50</v>
          </cell>
          <cell r="AM65">
            <v>0</v>
          </cell>
          <cell r="AN65">
            <v>0</v>
          </cell>
          <cell r="AO65" t="str">
            <v>Other Dispatchable</v>
          </cell>
        </row>
        <row r="66">
          <cell r="A66" t="str">
            <v>GU_500140</v>
          </cell>
          <cell r="B66" t="str">
            <v>Power NI Energy Limited Power Procurement Business (PPB)</v>
          </cell>
          <cell r="C66" t="str">
            <v>PY_000034</v>
          </cell>
          <cell r="D66" t="str">
            <v>PT_500027</v>
          </cell>
          <cell r="E66" t="str">
            <v>GU_500140</v>
          </cell>
          <cell r="F66">
            <v>0</v>
          </cell>
          <cell r="G66">
            <v>0</v>
          </cell>
          <cell r="H66" t="str">
            <v>Yes</v>
          </cell>
          <cell r="I66" t="str">
            <v>No</v>
          </cell>
          <cell r="J66">
            <v>92.718000000000004</v>
          </cell>
          <cell r="K66">
            <v>92.283000000000001</v>
          </cell>
          <cell r="L66">
            <v>103</v>
          </cell>
          <cell r="M66" t="str">
            <v>N/A</v>
          </cell>
          <cell r="N66">
            <v>92.283000000000001</v>
          </cell>
          <cell r="O66" t="str">
            <v>L1-1: NI</v>
          </cell>
          <cell r="P66" t="str">
            <v>N/A</v>
          </cell>
          <cell r="Q66">
            <v>100.526</v>
          </cell>
          <cell r="R66">
            <v>92.283000000000001</v>
          </cell>
          <cell r="S66">
            <v>92.283000000000001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>Gas Turbine</v>
          </cell>
          <cell r="Z66" t="str">
            <v>Dispatchable</v>
          </cell>
          <cell r="AA66" t="str">
            <v>Not Variable</v>
          </cell>
          <cell r="AB66" t="str">
            <v>Existing</v>
          </cell>
          <cell r="AC66" t="str">
            <v>N/A</v>
          </cell>
          <cell r="AD66" t="str">
            <v>Yes</v>
          </cell>
          <cell r="AE66" t="str">
            <v>N/A</v>
          </cell>
          <cell r="AF66">
            <v>0.91800000000000004</v>
          </cell>
          <cell r="AG66">
            <v>101</v>
          </cell>
          <cell r="AH66">
            <v>0</v>
          </cell>
          <cell r="AI66">
            <v>101</v>
          </cell>
          <cell r="AJ66" t="str">
            <v>N/A</v>
          </cell>
          <cell r="AK66" t="str">
            <v>Existing Capacity Price Cap</v>
          </cell>
          <cell r="AL66" t="str">
            <v>£36,818.50</v>
          </cell>
          <cell r="AM66">
            <v>0</v>
          </cell>
          <cell r="AN66">
            <v>0</v>
          </cell>
          <cell r="AO66" t="str">
            <v>Other Dispatchable</v>
          </cell>
        </row>
        <row r="67">
          <cell r="A67" t="str">
            <v>GU_501350</v>
          </cell>
          <cell r="B67" t="str">
            <v>Power NI</v>
          </cell>
          <cell r="C67" t="str">
            <v>PY_000035</v>
          </cell>
          <cell r="D67" t="str">
            <v>PT_500028</v>
          </cell>
          <cell r="E67" t="str">
            <v>GU_501350</v>
          </cell>
          <cell r="F67">
            <v>0</v>
          </cell>
          <cell r="G67">
            <v>0</v>
          </cell>
          <cell r="H67" t="str">
            <v>No</v>
          </cell>
          <cell r="I67" t="str">
            <v>N/A</v>
          </cell>
          <cell r="J67" t="str">
            <v>N/A</v>
          </cell>
          <cell r="K67" t="str">
            <v>N/A</v>
          </cell>
          <cell r="L67" t="str">
            <v>N/A</v>
          </cell>
          <cell r="M67" t="str">
            <v>N/A</v>
          </cell>
          <cell r="N67" t="str">
            <v>N/A</v>
          </cell>
          <cell r="O67" t="str">
            <v>N/A</v>
          </cell>
          <cell r="P67" t="str">
            <v>N/A</v>
          </cell>
          <cell r="Q67" t="str">
            <v>N/A</v>
          </cell>
          <cell r="R67" t="str">
            <v>N/A</v>
          </cell>
          <cell r="S67" t="str">
            <v>N/A</v>
          </cell>
          <cell r="T67" t="str">
            <v>N/A</v>
          </cell>
          <cell r="U67" t="str">
            <v>N/A</v>
          </cell>
          <cell r="V67" t="str">
            <v>N/A</v>
          </cell>
          <cell r="W67" t="str">
            <v>N/A</v>
          </cell>
          <cell r="X67" t="str">
            <v>N/A</v>
          </cell>
          <cell r="Y67" t="str">
            <v>N/A</v>
          </cell>
          <cell r="Z67" t="str">
            <v>N/A</v>
          </cell>
          <cell r="AA67" t="str">
            <v>N/A</v>
          </cell>
          <cell r="AB67" t="str">
            <v>N/A</v>
          </cell>
          <cell r="AC67" t="str">
            <v>N/A</v>
          </cell>
          <cell r="AD67" t="str">
            <v>N/A</v>
          </cell>
          <cell r="AE67" t="str">
            <v>N/A</v>
          </cell>
          <cell r="AF67" t="str">
            <v>N/A</v>
          </cell>
          <cell r="AG67" t="str">
            <v>N/A</v>
          </cell>
          <cell r="AH67" t="str">
            <v>N/A</v>
          </cell>
          <cell r="AI67" t="str">
            <v>N/A</v>
          </cell>
          <cell r="AJ67" t="str">
            <v>N/A</v>
          </cell>
          <cell r="AK67" t="str">
            <v>N/A</v>
          </cell>
          <cell r="AL67" t="str">
            <v>N/A</v>
          </cell>
          <cell r="AM67" t="str">
            <v>N/A</v>
          </cell>
          <cell r="AN67" t="str">
            <v>N/A</v>
          </cell>
          <cell r="AO67" t="str">
            <v>Other Non-Dispatchable</v>
          </cell>
        </row>
        <row r="68">
          <cell r="A68" t="str">
            <v>GU_501660</v>
          </cell>
          <cell r="B68" t="str">
            <v>Power NI</v>
          </cell>
          <cell r="C68" t="str">
            <v>PY_000035</v>
          </cell>
          <cell r="D68" t="str">
            <v>PT_500028</v>
          </cell>
          <cell r="E68" t="str">
            <v>GU_501660</v>
          </cell>
          <cell r="F68">
            <v>0</v>
          </cell>
          <cell r="G68">
            <v>0</v>
          </cell>
          <cell r="H68" t="str">
            <v>No</v>
          </cell>
          <cell r="I68" t="str">
            <v>N/A</v>
          </cell>
          <cell r="J68" t="str">
            <v>N/A</v>
          </cell>
          <cell r="K68" t="str">
            <v>N/A</v>
          </cell>
          <cell r="L68" t="str">
            <v>N/A</v>
          </cell>
          <cell r="M68" t="str">
            <v>N/A</v>
          </cell>
          <cell r="N68" t="str">
            <v>N/A</v>
          </cell>
          <cell r="O68" t="str">
            <v>N/A</v>
          </cell>
          <cell r="P68" t="str">
            <v>N/A</v>
          </cell>
          <cell r="Q68" t="str">
            <v>N/A</v>
          </cell>
          <cell r="R68" t="str">
            <v>N/A</v>
          </cell>
          <cell r="S68" t="str">
            <v>N/A</v>
          </cell>
          <cell r="T68" t="str">
            <v>N/A</v>
          </cell>
          <cell r="U68" t="str">
            <v>N/A</v>
          </cell>
          <cell r="V68" t="str">
            <v>N/A</v>
          </cell>
          <cell r="W68" t="str">
            <v>N/A</v>
          </cell>
          <cell r="X68" t="str">
            <v>N/A</v>
          </cell>
          <cell r="Y68" t="str">
            <v>N/A</v>
          </cell>
          <cell r="Z68" t="str">
            <v>N/A</v>
          </cell>
          <cell r="AA68" t="str">
            <v>N/A</v>
          </cell>
          <cell r="AB68" t="str">
            <v>N/A</v>
          </cell>
          <cell r="AC68" t="str">
            <v>N/A</v>
          </cell>
          <cell r="AD68" t="str">
            <v>N/A</v>
          </cell>
          <cell r="AE68" t="str">
            <v>N/A</v>
          </cell>
          <cell r="AF68" t="str">
            <v>N/A</v>
          </cell>
          <cell r="AG68" t="str">
            <v>N/A</v>
          </cell>
          <cell r="AH68" t="str">
            <v>N/A</v>
          </cell>
          <cell r="AI68" t="str">
            <v>N/A</v>
          </cell>
          <cell r="AJ68" t="str">
            <v>N/A</v>
          </cell>
          <cell r="AK68" t="str">
            <v>N/A</v>
          </cell>
          <cell r="AL68" t="str">
            <v>N/A</v>
          </cell>
          <cell r="AM68" t="str">
            <v>N/A</v>
          </cell>
          <cell r="AN68" t="str">
            <v>N/A</v>
          </cell>
          <cell r="AO68" t="str">
            <v>Other Non-Dispatchable</v>
          </cell>
        </row>
        <row r="69">
          <cell r="A69" t="str">
            <v>GU_400530</v>
          </cell>
          <cell r="B69" t="str">
            <v>Tynagh Energy Ltd</v>
          </cell>
          <cell r="C69" t="str">
            <v>PY_000041</v>
          </cell>
          <cell r="D69" t="str">
            <v>PT_400041</v>
          </cell>
          <cell r="E69" t="str">
            <v>GU_400530</v>
          </cell>
          <cell r="F69">
            <v>0</v>
          </cell>
          <cell r="G69">
            <v>0</v>
          </cell>
          <cell r="H69" t="str">
            <v>Yes</v>
          </cell>
          <cell r="I69" t="str">
            <v>No</v>
          </cell>
          <cell r="J69">
            <v>0</v>
          </cell>
          <cell r="K69">
            <v>352.4</v>
          </cell>
          <cell r="L69">
            <v>404</v>
          </cell>
          <cell r="M69" t="str">
            <v>N/A</v>
          </cell>
          <cell r="N69">
            <v>352.4</v>
          </cell>
          <cell r="O69" t="str">
            <v>L1-2: IE</v>
          </cell>
          <cell r="P69" t="str">
            <v>N/A</v>
          </cell>
          <cell r="Q69">
            <v>400</v>
          </cell>
          <cell r="R69">
            <v>352.4</v>
          </cell>
          <cell r="S69">
            <v>352.4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 t="str">
            <v>Gas Turbine</v>
          </cell>
          <cell r="Z69" t="str">
            <v>Dispatchable</v>
          </cell>
          <cell r="AA69" t="str">
            <v>Not Variable</v>
          </cell>
          <cell r="AB69" t="str">
            <v>Existing</v>
          </cell>
          <cell r="AC69" t="str">
            <v>N/A</v>
          </cell>
          <cell r="AD69" t="str">
            <v>Yes</v>
          </cell>
          <cell r="AE69" t="str">
            <v>N/A</v>
          </cell>
          <cell r="AF69">
            <v>0.88100000000000001</v>
          </cell>
          <cell r="AG69">
            <v>339.072</v>
          </cell>
          <cell r="AH69">
            <v>0</v>
          </cell>
          <cell r="AI69">
            <v>339.072</v>
          </cell>
          <cell r="AJ69" t="str">
            <v>N/A</v>
          </cell>
          <cell r="AK69" t="str">
            <v>Existing Capacity Price Cap</v>
          </cell>
          <cell r="AL69" t="str">
            <v>€41,060.00</v>
          </cell>
          <cell r="AM69">
            <v>54790</v>
          </cell>
          <cell r="AN69">
            <v>339</v>
          </cell>
          <cell r="AO69" t="str">
            <v>Other Dispatchable</v>
          </cell>
        </row>
        <row r="70">
          <cell r="A70" t="str">
            <v>GU_501300</v>
          </cell>
          <cell r="B70" t="str">
            <v>Viridian Energy Supply Ltd</v>
          </cell>
          <cell r="C70" t="str">
            <v>PY_000042</v>
          </cell>
          <cell r="D70" t="str">
            <v>PT_500030</v>
          </cell>
          <cell r="E70" t="str">
            <v>GU_501300</v>
          </cell>
          <cell r="F70">
            <v>0</v>
          </cell>
          <cell r="G70">
            <v>0</v>
          </cell>
          <cell r="H70" t="str">
            <v>No</v>
          </cell>
          <cell r="I70" t="str">
            <v>N/A</v>
          </cell>
          <cell r="J70" t="str">
            <v>N/A</v>
          </cell>
          <cell r="K70" t="str">
            <v>N/A</v>
          </cell>
          <cell r="L70" t="str">
            <v>N/A</v>
          </cell>
          <cell r="M70" t="str">
            <v>N/A</v>
          </cell>
          <cell r="N70" t="str">
            <v>N/A</v>
          </cell>
          <cell r="O70" t="str">
            <v>N/A</v>
          </cell>
          <cell r="P70" t="str">
            <v>N/A</v>
          </cell>
          <cell r="Q70" t="str">
            <v>N/A</v>
          </cell>
          <cell r="R70" t="str">
            <v>N/A</v>
          </cell>
          <cell r="S70" t="str">
            <v>N/A</v>
          </cell>
          <cell r="T70" t="str">
            <v>N/A</v>
          </cell>
          <cell r="U70" t="str">
            <v>N/A</v>
          </cell>
          <cell r="V70" t="str">
            <v>N/A</v>
          </cell>
          <cell r="W70" t="str">
            <v>N/A</v>
          </cell>
          <cell r="X70" t="str">
            <v>N/A</v>
          </cell>
          <cell r="Y70" t="str">
            <v>N/A</v>
          </cell>
          <cell r="Z70" t="str">
            <v>N/A</v>
          </cell>
          <cell r="AA70" t="str">
            <v>N/A</v>
          </cell>
          <cell r="AB70" t="str">
            <v>N/A</v>
          </cell>
          <cell r="AC70" t="str">
            <v>N/A</v>
          </cell>
          <cell r="AD70" t="str">
            <v>N/A</v>
          </cell>
          <cell r="AE70" t="str">
            <v>N/A</v>
          </cell>
          <cell r="AF70" t="str">
            <v>N/A</v>
          </cell>
          <cell r="AG70" t="str">
            <v>N/A</v>
          </cell>
          <cell r="AH70" t="str">
            <v>N/A</v>
          </cell>
          <cell r="AI70" t="str">
            <v>N/A</v>
          </cell>
          <cell r="AJ70" t="str">
            <v>N/A</v>
          </cell>
          <cell r="AK70" t="str">
            <v>N/A</v>
          </cell>
          <cell r="AL70" t="str">
            <v>N/A</v>
          </cell>
          <cell r="AM70" t="str">
            <v>N/A</v>
          </cell>
          <cell r="AN70" t="str">
            <v>N/A</v>
          </cell>
          <cell r="AO70" t="str">
            <v>Other Non-Dispatchable</v>
          </cell>
        </row>
        <row r="71">
          <cell r="A71" t="str">
            <v>GU_501400</v>
          </cell>
          <cell r="B71" t="str">
            <v>Viridian Energy Supply Ltd</v>
          </cell>
          <cell r="C71" t="str">
            <v>PY_000042</v>
          </cell>
          <cell r="D71" t="str">
            <v>PT_500030</v>
          </cell>
          <cell r="E71" t="str">
            <v>GU_501400</v>
          </cell>
          <cell r="F71">
            <v>0</v>
          </cell>
          <cell r="G71">
            <v>0</v>
          </cell>
          <cell r="H71" t="str">
            <v>No</v>
          </cell>
          <cell r="I71" t="str">
            <v>N/A</v>
          </cell>
          <cell r="J71" t="str">
            <v>N/A</v>
          </cell>
          <cell r="K71" t="str">
            <v>N/A</v>
          </cell>
          <cell r="L71" t="str">
            <v>N/A</v>
          </cell>
          <cell r="M71" t="str">
            <v>N/A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 t="str">
            <v>N/A</v>
          </cell>
          <cell r="T71" t="str">
            <v>N/A</v>
          </cell>
          <cell r="U71" t="str">
            <v>N/A</v>
          </cell>
          <cell r="V71" t="str">
            <v>N/A</v>
          </cell>
          <cell r="W71" t="str">
            <v>N/A</v>
          </cell>
          <cell r="X71" t="str">
            <v>N/A</v>
          </cell>
          <cell r="Y71" t="str">
            <v>N/A</v>
          </cell>
          <cell r="Z71" t="str">
            <v>N/A</v>
          </cell>
          <cell r="AA71" t="str">
            <v>N/A</v>
          </cell>
          <cell r="AB71" t="str">
            <v>N/A</v>
          </cell>
          <cell r="AC71" t="str">
            <v>N/A</v>
          </cell>
          <cell r="AD71" t="str">
            <v>N/A</v>
          </cell>
          <cell r="AE71" t="str">
            <v>N/A</v>
          </cell>
          <cell r="AF71" t="str">
            <v>N/A</v>
          </cell>
          <cell r="AG71" t="str">
            <v>N/A</v>
          </cell>
          <cell r="AH71" t="str">
            <v>N/A</v>
          </cell>
          <cell r="AI71" t="str">
            <v>N/A</v>
          </cell>
          <cell r="AJ71" t="str">
            <v>N/A</v>
          </cell>
          <cell r="AK71" t="str">
            <v>N/A</v>
          </cell>
          <cell r="AL71" t="str">
            <v>N/A</v>
          </cell>
          <cell r="AM71" t="str">
            <v>N/A</v>
          </cell>
          <cell r="AN71" t="str">
            <v>N/A</v>
          </cell>
          <cell r="AO71" t="str">
            <v>Other Non-Dispatchable</v>
          </cell>
        </row>
        <row r="72">
          <cell r="A72" t="str">
            <v>GU_500211</v>
          </cell>
          <cell r="B72" t="str">
            <v>Viridian Energy Supply Ltd</v>
          </cell>
          <cell r="C72" t="str">
            <v>PY_000042</v>
          </cell>
          <cell r="D72" t="str">
            <v>PT_500030</v>
          </cell>
          <cell r="E72" t="str">
            <v>GU_500211</v>
          </cell>
          <cell r="F72">
            <v>0</v>
          </cell>
          <cell r="G72">
            <v>0</v>
          </cell>
          <cell r="H72" t="str">
            <v>No</v>
          </cell>
          <cell r="I72" t="str">
            <v>N/A</v>
          </cell>
          <cell r="J72" t="str">
            <v>N/A</v>
          </cell>
          <cell r="K72" t="str">
            <v>N/A</v>
          </cell>
          <cell r="L72" t="str">
            <v>N/A</v>
          </cell>
          <cell r="M72" t="str">
            <v>N/A</v>
          </cell>
          <cell r="N72" t="str">
            <v>N/A</v>
          </cell>
          <cell r="O72" t="str">
            <v>N/A</v>
          </cell>
          <cell r="P72" t="str">
            <v>N/A</v>
          </cell>
          <cell r="Q72" t="str">
            <v>N/A</v>
          </cell>
          <cell r="R72" t="str">
            <v>N/A</v>
          </cell>
          <cell r="S72" t="str">
            <v>N/A</v>
          </cell>
          <cell r="T72" t="str">
            <v>N/A</v>
          </cell>
          <cell r="U72" t="str">
            <v>N/A</v>
          </cell>
          <cell r="V72" t="str">
            <v>N/A</v>
          </cell>
          <cell r="W72" t="str">
            <v>N/A</v>
          </cell>
          <cell r="X72" t="str">
            <v>N/A</v>
          </cell>
          <cell r="Y72" t="str">
            <v>N/A</v>
          </cell>
          <cell r="Z72" t="str">
            <v>N/A</v>
          </cell>
          <cell r="AA72" t="str">
            <v>N/A</v>
          </cell>
          <cell r="AB72" t="str">
            <v>N/A</v>
          </cell>
          <cell r="AC72" t="str">
            <v>N/A</v>
          </cell>
          <cell r="AD72" t="str">
            <v>N/A</v>
          </cell>
          <cell r="AE72" t="str">
            <v>N/A</v>
          </cell>
          <cell r="AF72" t="str">
            <v>N/A</v>
          </cell>
          <cell r="AG72" t="str">
            <v>N/A</v>
          </cell>
          <cell r="AH72" t="str">
            <v>N/A</v>
          </cell>
          <cell r="AI72" t="str">
            <v>N/A</v>
          </cell>
          <cell r="AJ72" t="str">
            <v>N/A</v>
          </cell>
          <cell r="AK72" t="str">
            <v>N/A</v>
          </cell>
          <cell r="AL72" t="str">
            <v>N/A</v>
          </cell>
          <cell r="AM72" t="str">
            <v>N/A</v>
          </cell>
          <cell r="AN72" t="str">
            <v>N/A</v>
          </cell>
          <cell r="AO72" t="str">
            <v>Other Non-Dispatchable</v>
          </cell>
        </row>
        <row r="73">
          <cell r="A73" t="str">
            <v>GU_400610</v>
          </cell>
          <cell r="B73" t="str">
            <v>Viridian Energy Ltd</v>
          </cell>
          <cell r="C73" t="str">
            <v>PY_000043</v>
          </cell>
          <cell r="D73" t="str">
            <v>PT_400043</v>
          </cell>
          <cell r="E73" t="str">
            <v>GU_400610</v>
          </cell>
          <cell r="F73">
            <v>0</v>
          </cell>
          <cell r="G73">
            <v>0</v>
          </cell>
          <cell r="H73" t="str">
            <v>Yes</v>
          </cell>
          <cell r="I73" t="str">
            <v>Yes</v>
          </cell>
          <cell r="J73">
            <v>0</v>
          </cell>
          <cell r="K73">
            <v>1.2257</v>
          </cell>
          <cell r="L73">
            <v>11.9</v>
          </cell>
          <cell r="M73" t="str">
            <v>N/A</v>
          </cell>
          <cell r="N73">
            <v>1.2257</v>
          </cell>
          <cell r="O73" t="str">
            <v>L1-2: IE</v>
          </cell>
          <cell r="P73" t="str">
            <v>N/A</v>
          </cell>
          <cell r="Q73">
            <v>11.9</v>
          </cell>
          <cell r="R73">
            <v>1.2257</v>
          </cell>
          <cell r="S73">
            <v>1.2257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 t="str">
            <v>Wind</v>
          </cell>
          <cell r="Z73" t="str">
            <v>Controllable</v>
          </cell>
          <cell r="AA73" t="str">
            <v>Variable</v>
          </cell>
          <cell r="AB73" t="str">
            <v>Existing</v>
          </cell>
          <cell r="AC73" t="str">
            <v>N/A</v>
          </cell>
          <cell r="AD73" t="str">
            <v>No</v>
          </cell>
          <cell r="AE73" t="str">
            <v>N/A</v>
          </cell>
          <cell r="AF73">
            <v>0.10299999999999999</v>
          </cell>
          <cell r="AG73">
            <v>1.226</v>
          </cell>
          <cell r="AH73">
            <v>0</v>
          </cell>
          <cell r="AI73">
            <v>1.226</v>
          </cell>
          <cell r="AJ73" t="str">
            <v>N/A</v>
          </cell>
          <cell r="AK73" t="str">
            <v>Existing Capacity Price Cap</v>
          </cell>
          <cell r="AL73" t="str">
            <v>€41,060.00</v>
          </cell>
          <cell r="AM73">
            <v>0</v>
          </cell>
          <cell r="AN73">
            <v>0</v>
          </cell>
          <cell r="AO73" t="str">
            <v>Variable</v>
          </cell>
        </row>
        <row r="74">
          <cell r="A74" t="str">
            <v>DSU_401590</v>
          </cell>
          <cell r="B74" t="str">
            <v>Viridian Energy Ltd</v>
          </cell>
          <cell r="C74" t="str">
            <v>PY_000043</v>
          </cell>
          <cell r="D74" t="str">
            <v>PT_400043</v>
          </cell>
          <cell r="E74" t="str">
            <v>DSU_401590</v>
          </cell>
          <cell r="F74">
            <v>0</v>
          </cell>
          <cell r="G74">
            <v>0</v>
          </cell>
          <cell r="H74" t="str">
            <v>Yes</v>
          </cell>
          <cell r="I74" t="str">
            <v>No</v>
          </cell>
          <cell r="J74">
            <v>20.079000000000001</v>
          </cell>
          <cell r="K74">
            <v>20.079000000000001</v>
          </cell>
          <cell r="L74">
            <v>0</v>
          </cell>
          <cell r="M74" t="str">
            <v>DSU - N/A</v>
          </cell>
          <cell r="N74">
            <v>20.079000000000001</v>
          </cell>
          <cell r="O74" t="str">
            <v>L1-2: IE</v>
          </cell>
          <cell r="P74" t="str">
            <v>N/A</v>
          </cell>
          <cell r="Q74">
            <v>19.625</v>
          </cell>
          <cell r="R74">
            <v>18.074999999999999</v>
          </cell>
          <cell r="S74">
            <v>18.074999999999999</v>
          </cell>
          <cell r="T74">
            <v>0</v>
          </cell>
          <cell r="U74">
            <v>2.2000000000000002</v>
          </cell>
          <cell r="V74">
            <v>2.004</v>
          </cell>
          <cell r="W74">
            <v>2.004</v>
          </cell>
          <cell r="X74">
            <v>0</v>
          </cell>
          <cell r="Y74" t="str">
            <v>Demand Side Unit</v>
          </cell>
          <cell r="Z74" t="str">
            <v>Dispatchable</v>
          </cell>
          <cell r="AA74" t="str">
            <v>Not Variable</v>
          </cell>
          <cell r="AB74" t="str">
            <v>Both Existing and New</v>
          </cell>
          <cell r="AC74" t="str">
            <v>N/A</v>
          </cell>
          <cell r="AD74" t="str">
            <v>No</v>
          </cell>
          <cell r="AE74" t="str">
            <v>N/A</v>
          </cell>
          <cell r="AF74">
            <v>0.92100000000000004</v>
          </cell>
          <cell r="AG74">
            <v>18.055</v>
          </cell>
          <cell r="AH74">
            <v>2.024</v>
          </cell>
          <cell r="AI74">
            <v>20.079000000000001</v>
          </cell>
          <cell r="AJ74" t="str">
            <v>N/A</v>
          </cell>
          <cell r="AK74" t="str">
            <v>Auction Price Cap</v>
          </cell>
          <cell r="AL74" t="str">
            <v>€123,190.00</v>
          </cell>
          <cell r="AM74">
            <v>0</v>
          </cell>
          <cell r="AN74">
            <v>0</v>
          </cell>
          <cell r="AO74" t="str">
            <v>Demand Side Unit</v>
          </cell>
        </row>
        <row r="75">
          <cell r="A75" t="str">
            <v>DSU_402040</v>
          </cell>
          <cell r="B75" t="str">
            <v>Viridian Energy Ltd</v>
          </cell>
          <cell r="C75" t="str">
            <v>PY_000043</v>
          </cell>
          <cell r="D75" t="str">
            <v>PT_400043</v>
          </cell>
          <cell r="E75" t="str">
            <v>DSU_402040</v>
          </cell>
          <cell r="F75">
            <v>0</v>
          </cell>
          <cell r="G75">
            <v>0</v>
          </cell>
          <cell r="H75" t="str">
            <v>Yes</v>
          </cell>
          <cell r="I75" t="str">
            <v>No</v>
          </cell>
          <cell r="J75">
            <v>11.798010000000001</v>
          </cell>
          <cell r="K75">
            <v>11.798</v>
          </cell>
          <cell r="L75">
            <v>0</v>
          </cell>
          <cell r="M75" t="str">
            <v>DSU - N/A</v>
          </cell>
          <cell r="N75">
            <v>11.798</v>
          </cell>
          <cell r="O75" t="str">
            <v>L1-2: IE</v>
          </cell>
          <cell r="P75" t="str">
            <v>N/A</v>
          </cell>
          <cell r="Q75">
            <v>6.31</v>
          </cell>
          <cell r="R75">
            <v>5.8179999999999996</v>
          </cell>
          <cell r="S75">
            <v>5.8179999999999996</v>
          </cell>
          <cell r="T75">
            <v>0</v>
          </cell>
          <cell r="U75">
            <v>6.5</v>
          </cell>
          <cell r="V75">
            <v>5.98</v>
          </cell>
          <cell r="W75">
            <v>5.98</v>
          </cell>
          <cell r="X75">
            <v>0</v>
          </cell>
          <cell r="Y75" t="str">
            <v>Demand Side Unit</v>
          </cell>
          <cell r="Z75" t="str">
            <v>Dispatchable</v>
          </cell>
          <cell r="AA75" t="str">
            <v>Not Variable</v>
          </cell>
          <cell r="AB75" t="str">
            <v>Both Existing and New</v>
          </cell>
          <cell r="AC75" t="str">
            <v>N/A</v>
          </cell>
          <cell r="AD75" t="str">
            <v>Yes</v>
          </cell>
          <cell r="AE75" t="str">
            <v>N/A</v>
          </cell>
          <cell r="AF75">
            <v>0.92200000000000004</v>
          </cell>
          <cell r="AG75">
            <v>5.8120000000000003</v>
          </cell>
          <cell r="AH75">
            <v>5.9870000000000001</v>
          </cell>
          <cell r="AI75">
            <v>11.798999999999999</v>
          </cell>
          <cell r="AJ75" t="str">
            <v>N/A</v>
          </cell>
          <cell r="AK75" t="str">
            <v>Auction Price Cap</v>
          </cell>
          <cell r="AL75" t="str">
            <v>€123,190.00</v>
          </cell>
          <cell r="AM75">
            <v>0</v>
          </cell>
          <cell r="AN75">
            <v>0</v>
          </cell>
          <cell r="AO75" t="str">
            <v>Demand Side Unit</v>
          </cell>
        </row>
        <row r="76">
          <cell r="A76" t="str">
            <v>GU_400540</v>
          </cell>
          <cell r="B76" t="str">
            <v>Viridian Power Ltd</v>
          </cell>
          <cell r="C76" t="str">
            <v>PY_000044</v>
          </cell>
          <cell r="D76" t="str">
            <v>PT_400044</v>
          </cell>
          <cell r="E76" t="str">
            <v>GU_400540</v>
          </cell>
          <cell r="F76">
            <v>0</v>
          </cell>
          <cell r="G76">
            <v>0</v>
          </cell>
          <cell r="H76" t="str">
            <v>Yes</v>
          </cell>
          <cell r="I76" t="str">
            <v>No</v>
          </cell>
          <cell r="J76">
            <v>352.4</v>
          </cell>
          <cell r="K76">
            <v>352.4</v>
          </cell>
          <cell r="L76">
            <v>412</v>
          </cell>
          <cell r="M76" t="str">
            <v>N/A</v>
          </cell>
          <cell r="N76">
            <v>352.4</v>
          </cell>
          <cell r="O76" t="str">
            <v>L1-2: IE</v>
          </cell>
          <cell r="P76" t="str">
            <v>L2-1: Greater Dublin</v>
          </cell>
          <cell r="Q76">
            <v>400</v>
          </cell>
          <cell r="R76">
            <v>352.4</v>
          </cell>
          <cell r="S76">
            <v>352.4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str">
            <v>Gas Turbine</v>
          </cell>
          <cell r="Z76" t="str">
            <v>Dispatchable</v>
          </cell>
          <cell r="AA76" t="str">
            <v>Not Variable</v>
          </cell>
          <cell r="AB76" t="str">
            <v>Existing</v>
          </cell>
          <cell r="AC76" t="str">
            <v>N/A</v>
          </cell>
          <cell r="AD76" t="str">
            <v>No</v>
          </cell>
          <cell r="AE76" t="str">
            <v>N/A</v>
          </cell>
          <cell r="AF76">
            <v>0.88100000000000001</v>
          </cell>
          <cell r="AG76">
            <v>352.4</v>
          </cell>
          <cell r="AH76">
            <v>0</v>
          </cell>
          <cell r="AI76">
            <v>352.4</v>
          </cell>
          <cell r="AJ76" t="str">
            <v>N/A</v>
          </cell>
          <cell r="AK76" t="str">
            <v>Existing Capacity Price Cap</v>
          </cell>
          <cell r="AL76" t="str">
            <v>€41,060.00</v>
          </cell>
          <cell r="AM76">
            <v>48180</v>
          </cell>
          <cell r="AN76">
            <v>352</v>
          </cell>
          <cell r="AO76" t="str">
            <v>Other Dispatchable</v>
          </cell>
        </row>
        <row r="77">
          <cell r="A77" t="str">
            <v>GU_402050</v>
          </cell>
          <cell r="B77" t="str">
            <v>Vayu Ltd</v>
          </cell>
          <cell r="C77" t="str">
            <v>PY_000054</v>
          </cell>
          <cell r="D77" t="str">
            <v>PT_400051</v>
          </cell>
          <cell r="E77" t="str">
            <v>GU_402050</v>
          </cell>
          <cell r="F77">
            <v>0</v>
          </cell>
          <cell r="G77">
            <v>0</v>
          </cell>
          <cell r="H77" t="str">
            <v>Yes</v>
          </cell>
          <cell r="I77" t="str">
            <v>Yes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str">
            <v>L1-2: IE</v>
          </cell>
          <cell r="P77" t="str">
            <v>N/A</v>
          </cell>
          <cell r="Q77">
            <v>13.8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 t="str">
            <v>Wind</v>
          </cell>
          <cell r="Z77" t="str">
            <v>Dispatchable</v>
          </cell>
          <cell r="AA77" t="str">
            <v>Variable</v>
          </cell>
          <cell r="AB77" t="str">
            <v>Existing</v>
          </cell>
          <cell r="AC77" t="str">
            <v>N/A</v>
          </cell>
          <cell r="AD77" t="str">
            <v>No</v>
          </cell>
          <cell r="AE77">
            <v>0</v>
          </cell>
          <cell r="AF77">
            <v>0.10299999999999999</v>
          </cell>
          <cell r="AG77">
            <v>0</v>
          </cell>
          <cell r="AH77">
            <v>0</v>
          </cell>
          <cell r="AI77">
            <v>0</v>
          </cell>
          <cell r="AJ77" t="str">
            <v>N/A</v>
          </cell>
          <cell r="AK77" t="str">
            <v>Existing Capacity Price Cap</v>
          </cell>
          <cell r="AL77" t="str">
            <v>€41,060.00</v>
          </cell>
          <cell r="AM77">
            <v>0</v>
          </cell>
          <cell r="AN77">
            <v>0</v>
          </cell>
          <cell r="AO77" t="str">
            <v>Variable</v>
          </cell>
        </row>
        <row r="78">
          <cell r="A78" t="str">
            <v>GU_500281</v>
          </cell>
          <cell r="B78" t="str">
            <v>AES Ballylumford Limited</v>
          </cell>
          <cell r="C78" t="str">
            <v>PY_000056</v>
          </cell>
          <cell r="D78" t="str">
            <v>PT_500040</v>
          </cell>
          <cell r="E78" t="str">
            <v>GU_500281</v>
          </cell>
          <cell r="F78">
            <v>0</v>
          </cell>
          <cell r="G78">
            <v>0</v>
          </cell>
          <cell r="H78" t="str">
            <v>Yes</v>
          </cell>
          <cell r="I78" t="str">
            <v>No</v>
          </cell>
          <cell r="J78">
            <v>0</v>
          </cell>
          <cell r="K78">
            <v>128.46</v>
          </cell>
          <cell r="L78">
            <v>146.5</v>
          </cell>
          <cell r="M78" t="str">
            <v>N/A</v>
          </cell>
          <cell r="N78">
            <v>128.46</v>
          </cell>
          <cell r="O78" t="str">
            <v>L1-1: NI</v>
          </cell>
          <cell r="P78" t="str">
            <v>N/A</v>
          </cell>
          <cell r="Q78">
            <v>145.81200000000001</v>
          </cell>
          <cell r="R78">
            <v>128.46</v>
          </cell>
          <cell r="S78">
            <v>128.46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 t="str">
            <v>Steam Turbine</v>
          </cell>
          <cell r="Z78" t="str">
            <v>Dispatchable</v>
          </cell>
          <cell r="AA78" t="str">
            <v>Not Variable</v>
          </cell>
          <cell r="AB78" t="str">
            <v>Existing</v>
          </cell>
          <cell r="AC78" t="str">
            <v>N/A</v>
          </cell>
          <cell r="AD78" t="str">
            <v>Yes</v>
          </cell>
          <cell r="AE78" t="str">
            <v>N/A</v>
          </cell>
          <cell r="AF78">
            <v>0.88100000000000001</v>
          </cell>
          <cell r="AG78">
            <v>129.066</v>
          </cell>
          <cell r="AH78">
            <v>0</v>
          </cell>
          <cell r="AI78">
            <v>129.066</v>
          </cell>
          <cell r="AJ78" t="str">
            <v>N/A</v>
          </cell>
          <cell r="AK78" t="str">
            <v>Existing Capacity Price Cap</v>
          </cell>
          <cell r="AL78" t="str">
            <v>£36,818.50</v>
          </cell>
          <cell r="AM78">
            <v>92690</v>
          </cell>
          <cell r="AN78">
            <v>129</v>
          </cell>
          <cell r="AO78" t="str">
            <v>Other Dispatchable</v>
          </cell>
        </row>
        <row r="79">
          <cell r="A79" t="str">
            <v>GU_500282</v>
          </cell>
          <cell r="B79" t="str">
            <v>AES Ballylumford Limited</v>
          </cell>
          <cell r="C79" t="str">
            <v>PY_000056</v>
          </cell>
          <cell r="D79" t="str">
            <v>PT_500040</v>
          </cell>
          <cell r="E79" t="str">
            <v>GU_500282</v>
          </cell>
          <cell r="F79">
            <v>0</v>
          </cell>
          <cell r="G79">
            <v>0</v>
          </cell>
          <cell r="H79" t="str">
            <v>Yes</v>
          </cell>
          <cell r="I79" t="str">
            <v>No</v>
          </cell>
          <cell r="J79">
            <v>0</v>
          </cell>
          <cell r="K79">
            <v>125.83</v>
          </cell>
          <cell r="L79">
            <v>143.5</v>
          </cell>
          <cell r="M79" t="str">
            <v>N/A</v>
          </cell>
          <cell r="N79">
            <v>125.83</v>
          </cell>
          <cell r="O79" t="str">
            <v>L1-1: NI</v>
          </cell>
          <cell r="P79" t="str">
            <v>N/A</v>
          </cell>
          <cell r="Q79">
            <v>142.82599999999999</v>
          </cell>
          <cell r="R79">
            <v>125.83</v>
          </cell>
          <cell r="S79">
            <v>125.83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 t="str">
            <v>Steam Turbine</v>
          </cell>
          <cell r="Z79" t="str">
            <v>Dispatchable</v>
          </cell>
          <cell r="AA79" t="str">
            <v>Not Variable</v>
          </cell>
          <cell r="AB79" t="str">
            <v>Existing</v>
          </cell>
          <cell r="AC79" t="str">
            <v>N/A</v>
          </cell>
          <cell r="AD79" t="str">
            <v>Yes</v>
          </cell>
          <cell r="AE79" t="str">
            <v>N/A</v>
          </cell>
          <cell r="AF79">
            <v>0.88100000000000001</v>
          </cell>
          <cell r="AG79">
            <v>126.423</v>
          </cell>
          <cell r="AH79">
            <v>0</v>
          </cell>
          <cell r="AI79">
            <v>126.423</v>
          </cell>
          <cell r="AJ79" t="str">
            <v>N/A</v>
          </cell>
          <cell r="AK79" t="str">
            <v>Existing Capacity Price Cap</v>
          </cell>
          <cell r="AL79" t="str">
            <v>£36,818.50</v>
          </cell>
          <cell r="AM79">
            <v>91370</v>
          </cell>
          <cell r="AN79">
            <v>126</v>
          </cell>
          <cell r="AO79" t="str">
            <v>Other Dispatchable</v>
          </cell>
        </row>
        <row r="80">
          <cell r="A80" t="str">
            <v>GU_500283</v>
          </cell>
          <cell r="B80" t="str">
            <v>AES Ballylumford Limited</v>
          </cell>
          <cell r="C80" t="str">
            <v>PY_000056</v>
          </cell>
          <cell r="D80" t="str">
            <v>PT_500040</v>
          </cell>
          <cell r="E80" t="str">
            <v>GU_500283</v>
          </cell>
          <cell r="F80">
            <v>0</v>
          </cell>
          <cell r="G80">
            <v>0</v>
          </cell>
          <cell r="H80" t="str">
            <v>Yes</v>
          </cell>
          <cell r="I80" t="str">
            <v>No</v>
          </cell>
          <cell r="J80">
            <v>0</v>
          </cell>
          <cell r="K80">
            <v>53.225000000000001</v>
          </cell>
          <cell r="L80">
            <v>58</v>
          </cell>
          <cell r="M80" t="str">
            <v>N/A</v>
          </cell>
          <cell r="N80">
            <v>53.225000000000001</v>
          </cell>
          <cell r="O80" t="str">
            <v>L1-1: NI</v>
          </cell>
          <cell r="P80" t="str">
            <v>N/A</v>
          </cell>
          <cell r="Q80">
            <v>57.728000000000002</v>
          </cell>
          <cell r="R80">
            <v>53.225000000000001</v>
          </cell>
          <cell r="S80">
            <v>53.225000000000001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 t="str">
            <v>Gas Turbine</v>
          </cell>
          <cell r="Z80" t="str">
            <v>Dispatchable</v>
          </cell>
          <cell r="AA80" t="str">
            <v>Not Variable</v>
          </cell>
          <cell r="AB80" t="str">
            <v>Existing</v>
          </cell>
          <cell r="AC80" t="str">
            <v>N/A</v>
          </cell>
          <cell r="AD80" t="str">
            <v>Yes</v>
          </cell>
          <cell r="AE80" t="str">
            <v>N/A</v>
          </cell>
          <cell r="AF80">
            <v>0.92200000000000004</v>
          </cell>
          <cell r="AG80">
            <v>53.475999999999999</v>
          </cell>
          <cell r="AH80">
            <v>0</v>
          </cell>
          <cell r="AI80">
            <v>53.475999999999999</v>
          </cell>
          <cell r="AJ80" t="str">
            <v>N/A</v>
          </cell>
          <cell r="AK80" t="str">
            <v>Existing Capacity Price Cap</v>
          </cell>
          <cell r="AL80" t="str">
            <v>£36,818.50</v>
          </cell>
          <cell r="AM80">
            <v>0</v>
          </cell>
          <cell r="AN80">
            <v>0</v>
          </cell>
          <cell r="AO80" t="str">
            <v>Other Dispatchable</v>
          </cell>
        </row>
        <row r="81">
          <cell r="A81" t="str">
            <v>GU_500284</v>
          </cell>
          <cell r="B81" t="str">
            <v>AES Ballylumford Limited</v>
          </cell>
          <cell r="C81" t="str">
            <v>PY_000056</v>
          </cell>
          <cell r="D81" t="str">
            <v>PT_500040</v>
          </cell>
          <cell r="E81" t="str">
            <v>GU_500284</v>
          </cell>
          <cell r="F81">
            <v>0</v>
          </cell>
          <cell r="G81">
            <v>0</v>
          </cell>
          <cell r="H81" t="str">
            <v>Yes</v>
          </cell>
          <cell r="I81" t="str">
            <v>No</v>
          </cell>
          <cell r="J81">
            <v>0</v>
          </cell>
          <cell r="K81">
            <v>53.225000000000001</v>
          </cell>
          <cell r="L81">
            <v>58</v>
          </cell>
          <cell r="M81" t="str">
            <v>N/A</v>
          </cell>
          <cell r="N81">
            <v>53.225000000000001</v>
          </cell>
          <cell r="O81" t="str">
            <v>L1-1: NI</v>
          </cell>
          <cell r="P81" t="str">
            <v>N/A</v>
          </cell>
          <cell r="Q81">
            <v>57.728000000000002</v>
          </cell>
          <cell r="R81">
            <v>53.225000000000001</v>
          </cell>
          <cell r="S81">
            <v>53.225000000000001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 t="str">
            <v>Gas Turbine</v>
          </cell>
          <cell r="Z81" t="str">
            <v>Dispatchable</v>
          </cell>
          <cell r="AA81" t="str">
            <v>Not Variable</v>
          </cell>
          <cell r="AB81" t="str">
            <v>Existing</v>
          </cell>
          <cell r="AC81" t="str">
            <v>N/A</v>
          </cell>
          <cell r="AD81" t="str">
            <v>Yes</v>
          </cell>
          <cell r="AE81" t="str">
            <v>N/A</v>
          </cell>
          <cell r="AF81">
            <v>0.92200000000000004</v>
          </cell>
          <cell r="AG81">
            <v>53.475999999999999</v>
          </cell>
          <cell r="AH81">
            <v>0</v>
          </cell>
          <cell r="AI81">
            <v>53.475999999999999</v>
          </cell>
          <cell r="AJ81" t="str">
            <v>N/A</v>
          </cell>
          <cell r="AK81" t="str">
            <v>Existing Capacity Price Cap</v>
          </cell>
          <cell r="AL81" t="str">
            <v>£36,818.50</v>
          </cell>
          <cell r="AM81">
            <v>0</v>
          </cell>
          <cell r="AN81">
            <v>0</v>
          </cell>
          <cell r="AO81" t="str">
            <v>Other Dispatchable</v>
          </cell>
        </row>
        <row r="82">
          <cell r="A82" t="str">
            <v>GU_400671</v>
          </cell>
          <cell r="B82" t="str">
            <v>Slievereagh Power</v>
          </cell>
          <cell r="C82" t="str">
            <v>PY_000065</v>
          </cell>
          <cell r="D82" t="str">
            <v>PT_400057</v>
          </cell>
          <cell r="E82" t="str">
            <v>GU_400671</v>
          </cell>
          <cell r="F82">
            <v>0</v>
          </cell>
          <cell r="G82">
            <v>0</v>
          </cell>
          <cell r="H82" t="str">
            <v>Yes</v>
          </cell>
          <cell r="I82" t="str">
            <v>Yes</v>
          </cell>
          <cell r="J82">
            <v>0</v>
          </cell>
          <cell r="K82">
            <v>0</v>
          </cell>
          <cell r="L82">
            <v>1.5</v>
          </cell>
          <cell r="M82" t="str">
            <v>N/A</v>
          </cell>
          <cell r="N82">
            <v>0</v>
          </cell>
          <cell r="O82" t="str">
            <v>L1-2: IE</v>
          </cell>
          <cell r="P82" t="str">
            <v>N/A</v>
          </cell>
          <cell r="Q82">
            <v>2.2999999999999998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 t="str">
            <v>Wind</v>
          </cell>
          <cell r="Z82" t="str">
            <v>None</v>
          </cell>
          <cell r="AA82" t="str">
            <v>Variable</v>
          </cell>
          <cell r="AB82" t="str">
            <v>Existing</v>
          </cell>
          <cell r="AC82" t="str">
            <v>N/A</v>
          </cell>
          <cell r="AD82" t="str">
            <v>No</v>
          </cell>
          <cell r="AE82" t="str">
            <v>N/A</v>
          </cell>
          <cell r="AF82">
            <v>0.10299999999999999</v>
          </cell>
          <cell r="AG82">
            <v>0</v>
          </cell>
          <cell r="AH82">
            <v>0</v>
          </cell>
          <cell r="AI82">
            <v>0</v>
          </cell>
          <cell r="AJ82" t="str">
            <v>N/A</v>
          </cell>
          <cell r="AK82" t="str">
            <v>Existing Capacity Price Cap</v>
          </cell>
          <cell r="AL82" t="str">
            <v>€41,060.00</v>
          </cell>
          <cell r="AM82">
            <v>0</v>
          </cell>
          <cell r="AN82">
            <v>0</v>
          </cell>
          <cell r="AO82" t="str">
            <v>Variable</v>
          </cell>
        </row>
        <row r="83">
          <cell r="A83" t="str">
            <v>GU_401720</v>
          </cell>
          <cell r="B83" t="str">
            <v>BRI Green Energy Limited</v>
          </cell>
          <cell r="C83" t="str">
            <v>PY_000068</v>
          </cell>
          <cell r="D83" t="str">
            <v>PT_400062</v>
          </cell>
          <cell r="E83" t="str">
            <v>GU_401720</v>
          </cell>
          <cell r="F83">
            <v>0</v>
          </cell>
          <cell r="G83">
            <v>0</v>
          </cell>
          <cell r="H83" t="str">
            <v>Yes</v>
          </cell>
          <cell r="I83" t="str">
            <v>Yes</v>
          </cell>
          <cell r="J83">
            <v>2.0084999999999997</v>
          </cell>
          <cell r="K83">
            <v>2.0033499999999997</v>
          </cell>
          <cell r="L83">
            <v>19.45</v>
          </cell>
          <cell r="M83" t="str">
            <v>N/A</v>
          </cell>
          <cell r="N83">
            <v>2.0033499999999997</v>
          </cell>
          <cell r="O83" t="str">
            <v>L1-2: IE</v>
          </cell>
          <cell r="P83" t="str">
            <v>N/A</v>
          </cell>
          <cell r="Q83">
            <v>19.45</v>
          </cell>
          <cell r="R83">
            <v>2.0033499999999997</v>
          </cell>
          <cell r="S83">
            <v>2.0033499999999997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 t="str">
            <v>Wind</v>
          </cell>
          <cell r="Z83" t="str">
            <v>Controllable</v>
          </cell>
          <cell r="AA83" t="str">
            <v>Variable</v>
          </cell>
          <cell r="AB83" t="str">
            <v>Existing</v>
          </cell>
          <cell r="AC83" t="str">
            <v>N/A</v>
          </cell>
          <cell r="AD83" t="str">
            <v>Yes</v>
          </cell>
          <cell r="AE83" t="str">
            <v>N/A</v>
          </cell>
          <cell r="AF83">
            <v>0.10299999999999999</v>
          </cell>
          <cell r="AG83">
            <v>2.0089999999999999</v>
          </cell>
          <cell r="AH83">
            <v>0</v>
          </cell>
          <cell r="AI83">
            <v>2.0089999999999999</v>
          </cell>
          <cell r="AJ83" t="str">
            <v>N/A</v>
          </cell>
          <cell r="AK83" t="str">
            <v>Existing Capacity Price Cap</v>
          </cell>
          <cell r="AL83" t="str">
            <v>€41,060.00</v>
          </cell>
          <cell r="AM83">
            <v>0</v>
          </cell>
          <cell r="AN83">
            <v>0</v>
          </cell>
          <cell r="AO83" t="str">
            <v>Variable</v>
          </cell>
        </row>
        <row r="84">
          <cell r="A84" t="str">
            <v>GU_500820</v>
          </cell>
          <cell r="B84" t="str">
            <v>AES Kilroot Power Limited</v>
          </cell>
          <cell r="C84" t="str">
            <v>PY_000070</v>
          </cell>
          <cell r="D84" t="str">
            <v>PT_500045</v>
          </cell>
          <cell r="E84" t="str">
            <v>GU_500820</v>
          </cell>
          <cell r="F84">
            <v>0</v>
          </cell>
          <cell r="G84">
            <v>0</v>
          </cell>
          <cell r="H84" t="str">
            <v>Yes</v>
          </cell>
          <cell r="I84" t="str">
            <v>No</v>
          </cell>
          <cell r="J84">
            <v>0</v>
          </cell>
          <cell r="K84">
            <v>38.405999999999999</v>
          </cell>
          <cell r="L84">
            <v>50</v>
          </cell>
          <cell r="M84" t="str">
            <v>N/A</v>
          </cell>
          <cell r="N84">
            <v>38.405999999999999</v>
          </cell>
          <cell r="O84" t="str">
            <v>L1-1: NI</v>
          </cell>
          <cell r="P84" t="str">
            <v>N/A</v>
          </cell>
          <cell r="Q84">
            <v>41.61</v>
          </cell>
          <cell r="R84">
            <v>38.405999999999999</v>
          </cell>
          <cell r="S84">
            <v>38.405999999999999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Gas Turbine</v>
          </cell>
          <cell r="Z84" t="str">
            <v>Dispatchable</v>
          </cell>
          <cell r="AA84" t="str">
            <v>Not Variable</v>
          </cell>
          <cell r="AB84" t="str">
            <v>Existing</v>
          </cell>
          <cell r="AC84" t="str">
            <v>N/A</v>
          </cell>
          <cell r="AD84" t="str">
            <v>No</v>
          </cell>
          <cell r="AE84" t="str">
            <v>N/A</v>
          </cell>
          <cell r="AF84">
            <v>0.92300000000000004</v>
          </cell>
          <cell r="AG84">
            <v>38.405999999999999</v>
          </cell>
          <cell r="AH84">
            <v>0</v>
          </cell>
          <cell r="AI84">
            <v>38.405999999999999</v>
          </cell>
          <cell r="AJ84" t="str">
            <v>N/A</v>
          </cell>
          <cell r="AK84" t="str">
            <v>Existing Capacity Price Cap</v>
          </cell>
          <cell r="AL84" t="str">
            <v>£36,818.50</v>
          </cell>
          <cell r="AM84">
            <v>0</v>
          </cell>
          <cell r="AN84">
            <v>0</v>
          </cell>
          <cell r="AO84" t="str">
            <v>Other Dispatchable</v>
          </cell>
        </row>
        <row r="85">
          <cell r="A85" t="str">
            <v>GU_500821</v>
          </cell>
          <cell r="B85" t="str">
            <v>AES Kilroot Power Limited</v>
          </cell>
          <cell r="C85" t="str">
            <v>PY_000070</v>
          </cell>
          <cell r="D85" t="str">
            <v>PT_500045</v>
          </cell>
          <cell r="E85" t="str">
            <v>GU_500821</v>
          </cell>
          <cell r="F85">
            <v>0</v>
          </cell>
          <cell r="G85">
            <v>0</v>
          </cell>
          <cell r="H85" t="str">
            <v>Yes</v>
          </cell>
          <cell r="I85" t="str">
            <v>No</v>
          </cell>
          <cell r="J85">
            <v>0</v>
          </cell>
          <cell r="K85">
            <v>38.405999999999999</v>
          </cell>
          <cell r="L85">
            <v>50</v>
          </cell>
          <cell r="M85" t="str">
            <v>N/A</v>
          </cell>
          <cell r="N85">
            <v>38.405999999999999</v>
          </cell>
          <cell r="O85" t="str">
            <v>L1-1: NI</v>
          </cell>
          <cell r="P85" t="str">
            <v>N/A</v>
          </cell>
          <cell r="Q85">
            <v>41.61</v>
          </cell>
          <cell r="R85">
            <v>38.405999999999999</v>
          </cell>
          <cell r="S85">
            <v>38.405999999999999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 t="str">
            <v>Gas Turbine</v>
          </cell>
          <cell r="Z85" t="str">
            <v>Dispatchable</v>
          </cell>
          <cell r="AA85" t="str">
            <v>Not Variable</v>
          </cell>
          <cell r="AB85" t="str">
            <v>Existing</v>
          </cell>
          <cell r="AC85" t="str">
            <v>N/A</v>
          </cell>
          <cell r="AD85" t="str">
            <v>No</v>
          </cell>
          <cell r="AE85" t="str">
            <v>N/A</v>
          </cell>
          <cell r="AF85">
            <v>0.92300000000000004</v>
          </cell>
          <cell r="AG85">
            <v>38.405999999999999</v>
          </cell>
          <cell r="AH85">
            <v>0</v>
          </cell>
          <cell r="AI85">
            <v>38.405999999999999</v>
          </cell>
          <cell r="AJ85" t="str">
            <v>N/A</v>
          </cell>
          <cell r="AK85" t="str">
            <v>Existing Capacity Price Cap</v>
          </cell>
          <cell r="AL85" t="str">
            <v>£36,818.50</v>
          </cell>
          <cell r="AM85">
            <v>0</v>
          </cell>
          <cell r="AN85">
            <v>0</v>
          </cell>
          <cell r="AO85" t="str">
            <v>Other Dispatchable</v>
          </cell>
        </row>
        <row r="86">
          <cell r="A86" t="str">
            <v>GU_500822</v>
          </cell>
          <cell r="B86" t="str">
            <v>AES Kilroot Power Limited</v>
          </cell>
          <cell r="C86" t="str">
            <v>PY_000070</v>
          </cell>
          <cell r="D86" t="str">
            <v>PT_500045</v>
          </cell>
          <cell r="E86" t="str">
            <v>GU_500822</v>
          </cell>
          <cell r="F86">
            <v>0</v>
          </cell>
          <cell r="G86">
            <v>0</v>
          </cell>
          <cell r="H86" t="str">
            <v>Yes</v>
          </cell>
          <cell r="I86" t="str">
            <v>No</v>
          </cell>
          <cell r="J86">
            <v>0</v>
          </cell>
          <cell r="K86">
            <v>218.24700000000001</v>
          </cell>
          <cell r="L86">
            <v>260</v>
          </cell>
          <cell r="M86" t="str">
            <v>N/A</v>
          </cell>
          <cell r="N86">
            <v>218.24700000000001</v>
          </cell>
          <cell r="O86" t="str">
            <v>L1-1: NI</v>
          </cell>
          <cell r="P86" t="str">
            <v>N/A</v>
          </cell>
          <cell r="Q86">
            <v>255.26</v>
          </cell>
          <cell r="R86">
            <v>218.24700000000001</v>
          </cell>
          <cell r="S86">
            <v>218.24700000000001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 t="str">
            <v>Steam Turbine</v>
          </cell>
          <cell r="Z86" t="str">
            <v>Dispatchable</v>
          </cell>
          <cell r="AA86" t="str">
            <v>Not Variable</v>
          </cell>
          <cell r="AB86" t="str">
            <v>Existing</v>
          </cell>
          <cell r="AC86" t="str">
            <v>N/A</v>
          </cell>
          <cell r="AD86" t="str">
            <v>No</v>
          </cell>
          <cell r="AE86" t="str">
            <v>N/A</v>
          </cell>
          <cell r="AF86">
            <v>0.85499999999999998</v>
          </cell>
          <cell r="AG86">
            <v>218.24700000000001</v>
          </cell>
          <cell r="AH86">
            <v>0</v>
          </cell>
          <cell r="AI86">
            <v>218.24700000000001</v>
          </cell>
          <cell r="AJ86" t="str">
            <v>N/A</v>
          </cell>
          <cell r="AK86" t="str">
            <v>Existing Capacity Price Cap</v>
          </cell>
          <cell r="AL86" t="str">
            <v>£36,818.50</v>
          </cell>
          <cell r="AM86">
            <v>66190</v>
          </cell>
          <cell r="AN86">
            <v>218</v>
          </cell>
          <cell r="AO86" t="str">
            <v>Other Dispatchable</v>
          </cell>
        </row>
        <row r="87">
          <cell r="A87" t="str">
            <v>GU_500823</v>
          </cell>
          <cell r="B87" t="str">
            <v>AES Kilroot Power Limited</v>
          </cell>
          <cell r="C87" t="str">
            <v>PY_000070</v>
          </cell>
          <cell r="D87" t="str">
            <v>PT_500045</v>
          </cell>
          <cell r="E87" t="str">
            <v>GU_500823</v>
          </cell>
          <cell r="F87">
            <v>0</v>
          </cell>
          <cell r="G87">
            <v>0</v>
          </cell>
          <cell r="H87" t="str">
            <v>Yes</v>
          </cell>
          <cell r="I87" t="str">
            <v>No</v>
          </cell>
          <cell r="J87">
            <v>0</v>
          </cell>
          <cell r="K87">
            <v>220.52199999999999</v>
          </cell>
          <cell r="L87">
            <v>260</v>
          </cell>
          <cell r="M87" t="str">
            <v>N/A</v>
          </cell>
          <cell r="N87">
            <v>220.52160000000001</v>
          </cell>
          <cell r="O87" t="str">
            <v>L1-1: NI</v>
          </cell>
          <cell r="P87" t="str">
            <v>N/A</v>
          </cell>
          <cell r="Q87">
            <v>257.92</v>
          </cell>
          <cell r="R87">
            <v>220.52199999999999</v>
          </cell>
          <cell r="S87">
            <v>220.52199999999999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 t="str">
            <v>Steam Turbine</v>
          </cell>
          <cell r="Z87" t="str">
            <v>Dispatchable</v>
          </cell>
          <cell r="AA87" t="str">
            <v>Not Variable</v>
          </cell>
          <cell r="AB87" t="str">
            <v>Existing</v>
          </cell>
          <cell r="AC87" t="str">
            <v>N/A</v>
          </cell>
          <cell r="AD87" t="str">
            <v>No</v>
          </cell>
          <cell r="AE87" t="str">
            <v>N/A</v>
          </cell>
          <cell r="AF87">
            <v>0.85499999999999998</v>
          </cell>
          <cell r="AG87">
            <v>220.52199999999999</v>
          </cell>
          <cell r="AH87">
            <v>0</v>
          </cell>
          <cell r="AI87">
            <v>220.52199999999999</v>
          </cell>
          <cell r="AJ87" t="str">
            <v>N/A</v>
          </cell>
          <cell r="AK87" t="str">
            <v>Existing Capacity Price Cap</v>
          </cell>
          <cell r="AL87" t="str">
            <v>£36,818.50</v>
          </cell>
          <cell r="AM87">
            <v>66990</v>
          </cell>
          <cell r="AN87">
            <v>221</v>
          </cell>
          <cell r="AO87" t="str">
            <v>Other Dispatchable</v>
          </cell>
        </row>
        <row r="88">
          <cell r="A88" t="str">
            <v>GU_500824</v>
          </cell>
          <cell r="B88" t="str">
            <v>AES Kilroot Power Limited</v>
          </cell>
          <cell r="C88" t="str">
            <v>PY_000070</v>
          </cell>
          <cell r="D88" t="str">
            <v>PT_500045</v>
          </cell>
          <cell r="E88" t="str">
            <v>GU_500824</v>
          </cell>
          <cell r="F88">
            <v>0</v>
          </cell>
          <cell r="G88">
            <v>0</v>
          </cell>
          <cell r="H88" t="str">
            <v>Yes</v>
          </cell>
          <cell r="I88" t="str">
            <v>No</v>
          </cell>
          <cell r="J88">
            <v>0</v>
          </cell>
          <cell r="K88">
            <v>26.795999999999999</v>
          </cell>
          <cell r="L88">
            <v>29</v>
          </cell>
          <cell r="M88" t="str">
            <v>N/A</v>
          </cell>
          <cell r="N88">
            <v>26.795999999999999</v>
          </cell>
          <cell r="O88" t="str">
            <v>L1-1: NI</v>
          </cell>
          <cell r="P88" t="str">
            <v>N/A</v>
          </cell>
          <cell r="Q88">
            <v>29</v>
          </cell>
          <cell r="R88">
            <v>26.795999999999999</v>
          </cell>
          <cell r="S88">
            <v>26.795999999999999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 t="str">
            <v>Gas Turbine</v>
          </cell>
          <cell r="Z88" t="str">
            <v>Dispatchable</v>
          </cell>
          <cell r="AA88" t="str">
            <v>Not Variable</v>
          </cell>
          <cell r="AB88" t="str">
            <v>Existing</v>
          </cell>
          <cell r="AC88" t="str">
            <v>N/A</v>
          </cell>
          <cell r="AD88" t="str">
            <v>No</v>
          </cell>
          <cell r="AE88" t="str">
            <v>N/A</v>
          </cell>
          <cell r="AF88">
            <v>0.92400000000000004</v>
          </cell>
          <cell r="AG88">
            <v>26.795999999999999</v>
          </cell>
          <cell r="AH88">
            <v>0</v>
          </cell>
          <cell r="AI88">
            <v>26.795999999999999</v>
          </cell>
          <cell r="AJ88" t="str">
            <v>N/A</v>
          </cell>
          <cell r="AK88" t="str">
            <v>Existing Capacity Price Cap</v>
          </cell>
          <cell r="AL88" t="str">
            <v>£36,818.50</v>
          </cell>
          <cell r="AM88">
            <v>0</v>
          </cell>
          <cell r="AN88">
            <v>0</v>
          </cell>
          <cell r="AO88" t="str">
            <v>Other Dispatchable</v>
          </cell>
        </row>
        <row r="89">
          <cell r="A89" t="str">
            <v>GU_500825</v>
          </cell>
          <cell r="B89" t="str">
            <v>AES Kilroot Power Limited</v>
          </cell>
          <cell r="C89" t="str">
            <v>PY_000070</v>
          </cell>
          <cell r="D89" t="str">
            <v>PT_500045</v>
          </cell>
          <cell r="E89" t="str">
            <v>GU_500825</v>
          </cell>
          <cell r="F89">
            <v>0</v>
          </cell>
          <cell r="G89">
            <v>0</v>
          </cell>
          <cell r="H89" t="str">
            <v>Yes</v>
          </cell>
          <cell r="I89" t="str">
            <v>No</v>
          </cell>
          <cell r="J89">
            <v>0</v>
          </cell>
          <cell r="K89">
            <v>26.795999999999999</v>
          </cell>
          <cell r="L89">
            <v>29</v>
          </cell>
          <cell r="M89" t="str">
            <v>N/A</v>
          </cell>
          <cell r="N89">
            <v>26.795999999999999</v>
          </cell>
          <cell r="O89" t="str">
            <v>L1-1: NI</v>
          </cell>
          <cell r="P89" t="str">
            <v>N/A</v>
          </cell>
          <cell r="Q89">
            <v>29</v>
          </cell>
          <cell r="R89">
            <v>26.795999999999999</v>
          </cell>
          <cell r="S89">
            <v>26.795999999999999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 t="str">
            <v>Gas Turbine</v>
          </cell>
          <cell r="Z89" t="str">
            <v>Dispatchable</v>
          </cell>
          <cell r="AA89" t="str">
            <v>Not Variable</v>
          </cell>
          <cell r="AB89" t="str">
            <v>Existing</v>
          </cell>
          <cell r="AC89" t="str">
            <v>N/A</v>
          </cell>
          <cell r="AD89" t="str">
            <v>No</v>
          </cell>
          <cell r="AE89" t="str">
            <v>N/A</v>
          </cell>
          <cell r="AF89">
            <v>0.92400000000000004</v>
          </cell>
          <cell r="AG89">
            <v>26.795999999999999</v>
          </cell>
          <cell r="AH89">
            <v>0</v>
          </cell>
          <cell r="AI89">
            <v>26.795999999999999</v>
          </cell>
          <cell r="AJ89" t="str">
            <v>N/A</v>
          </cell>
          <cell r="AK89" t="str">
            <v>Existing Capacity Price Cap</v>
          </cell>
          <cell r="AL89" t="str">
            <v>£36,818.50</v>
          </cell>
          <cell r="AM89">
            <v>0</v>
          </cell>
          <cell r="AN89">
            <v>0</v>
          </cell>
          <cell r="AO89" t="str">
            <v>Other Dispatchable</v>
          </cell>
        </row>
        <row r="90">
          <cell r="A90" t="str">
            <v>GU_400750</v>
          </cell>
          <cell r="B90" t="str">
            <v>SSE Generation Ireland Limited</v>
          </cell>
          <cell r="C90" t="str">
            <v>PY_000071</v>
          </cell>
          <cell r="D90" t="str">
            <v>PT_400064</v>
          </cell>
          <cell r="E90" t="str">
            <v>GU_400750</v>
          </cell>
          <cell r="F90">
            <v>0</v>
          </cell>
          <cell r="G90">
            <v>0</v>
          </cell>
          <cell r="H90" t="str">
            <v>Yes</v>
          </cell>
          <cell r="I90" t="str">
            <v>No</v>
          </cell>
          <cell r="J90">
            <v>48.6</v>
          </cell>
          <cell r="K90">
            <v>48.6</v>
          </cell>
          <cell r="L90">
            <v>54</v>
          </cell>
          <cell r="M90" t="str">
            <v>N/A</v>
          </cell>
          <cell r="N90">
            <v>48.6</v>
          </cell>
          <cell r="O90" t="str">
            <v>L1-2: IE</v>
          </cell>
          <cell r="P90" t="str">
            <v>N/A</v>
          </cell>
          <cell r="Q90">
            <v>54</v>
          </cell>
          <cell r="R90">
            <v>48.6</v>
          </cell>
          <cell r="S90">
            <v>48.6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 t="str">
            <v>Steam Turbine</v>
          </cell>
          <cell r="Z90" t="str">
            <v>Dispatchable</v>
          </cell>
          <cell r="AA90" t="str">
            <v>Not Variable</v>
          </cell>
          <cell r="AB90" t="str">
            <v>Existing</v>
          </cell>
          <cell r="AC90" t="str">
            <v>N/A</v>
          </cell>
          <cell r="AD90" t="str">
            <v>No</v>
          </cell>
          <cell r="AE90" t="str">
            <v>N/A</v>
          </cell>
          <cell r="AF90">
            <v>0.9</v>
          </cell>
          <cell r="AG90">
            <v>48.6</v>
          </cell>
          <cell r="AH90">
            <v>0</v>
          </cell>
          <cell r="AI90">
            <v>48.6</v>
          </cell>
          <cell r="AJ90" t="str">
            <v>N/A</v>
          </cell>
          <cell r="AK90" t="str">
            <v>Existing Capacity Price Cap</v>
          </cell>
          <cell r="AL90" t="str">
            <v>€41,060.00</v>
          </cell>
          <cell r="AM90">
            <v>0</v>
          </cell>
          <cell r="AN90">
            <v>0</v>
          </cell>
          <cell r="AO90" t="str">
            <v>Other Dispatchable</v>
          </cell>
        </row>
        <row r="91">
          <cell r="A91" t="str">
            <v>GU_400751</v>
          </cell>
          <cell r="B91" t="str">
            <v>SSE Generation Ireland Limited</v>
          </cell>
          <cell r="C91" t="str">
            <v>PY_000071</v>
          </cell>
          <cell r="D91" t="str">
            <v>PT_400064</v>
          </cell>
          <cell r="E91" t="str">
            <v>GU_400751</v>
          </cell>
          <cell r="F91">
            <v>0</v>
          </cell>
          <cell r="G91">
            <v>0</v>
          </cell>
          <cell r="H91" t="str">
            <v>Yes</v>
          </cell>
          <cell r="I91" t="str">
            <v>No</v>
          </cell>
          <cell r="J91">
            <v>48.6</v>
          </cell>
          <cell r="K91">
            <v>48.6</v>
          </cell>
          <cell r="L91">
            <v>54</v>
          </cell>
          <cell r="M91" t="str">
            <v>N/A</v>
          </cell>
          <cell r="N91">
            <v>48.6</v>
          </cell>
          <cell r="O91" t="str">
            <v>L1-2: IE</v>
          </cell>
          <cell r="P91" t="str">
            <v>N/A</v>
          </cell>
          <cell r="Q91">
            <v>54</v>
          </cell>
          <cell r="R91">
            <v>48.6</v>
          </cell>
          <cell r="S91">
            <v>48.6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 t="str">
            <v>Steam Turbine</v>
          </cell>
          <cell r="Z91" t="str">
            <v>Dispatchable</v>
          </cell>
          <cell r="AA91" t="str">
            <v>Not Variable</v>
          </cell>
          <cell r="AB91" t="str">
            <v>Existing</v>
          </cell>
          <cell r="AC91" t="str">
            <v>N/A</v>
          </cell>
          <cell r="AD91" t="str">
            <v>No</v>
          </cell>
          <cell r="AE91" t="str">
            <v>N/A</v>
          </cell>
          <cell r="AF91">
            <v>0.9</v>
          </cell>
          <cell r="AG91">
            <v>48.6</v>
          </cell>
          <cell r="AH91">
            <v>0</v>
          </cell>
          <cell r="AI91">
            <v>48.6</v>
          </cell>
          <cell r="AJ91" t="str">
            <v>N/A</v>
          </cell>
          <cell r="AK91" t="str">
            <v>Existing Capacity Price Cap</v>
          </cell>
          <cell r="AL91" t="str">
            <v>€41,060.00</v>
          </cell>
          <cell r="AM91">
            <v>0</v>
          </cell>
          <cell r="AN91">
            <v>0</v>
          </cell>
          <cell r="AO91" t="str">
            <v>Other Dispatchable</v>
          </cell>
        </row>
        <row r="92">
          <cell r="A92" t="str">
            <v>GU_400752</v>
          </cell>
          <cell r="B92" t="str">
            <v>SSE Generation Ireland Limited</v>
          </cell>
          <cell r="C92" t="str">
            <v>PY_000071</v>
          </cell>
          <cell r="D92" t="str">
            <v>PT_400064</v>
          </cell>
          <cell r="E92" t="str">
            <v>GU_400752</v>
          </cell>
          <cell r="F92">
            <v>0</v>
          </cell>
          <cell r="G92">
            <v>0</v>
          </cell>
          <cell r="H92" t="str">
            <v>Yes</v>
          </cell>
          <cell r="I92" t="str">
            <v>No</v>
          </cell>
          <cell r="J92">
            <v>206.52059999999997</v>
          </cell>
          <cell r="K92">
            <v>206.52059999999997</v>
          </cell>
          <cell r="L92">
            <v>240.7</v>
          </cell>
          <cell r="M92" t="str">
            <v>N/A</v>
          </cell>
          <cell r="N92">
            <v>206.52059999999997</v>
          </cell>
          <cell r="O92" t="str">
            <v>L1-2: IE</v>
          </cell>
          <cell r="P92" t="str">
            <v>N/A</v>
          </cell>
          <cell r="Q92">
            <v>240.7</v>
          </cell>
          <cell r="R92">
            <v>206.52059999999997</v>
          </cell>
          <cell r="S92">
            <v>206.52059999999997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 t="str">
            <v>Steam Turbine</v>
          </cell>
          <cell r="Z92" t="str">
            <v>Dispatchable</v>
          </cell>
          <cell r="AA92" t="str">
            <v>Not Variable</v>
          </cell>
          <cell r="AB92" t="str">
            <v>Existing</v>
          </cell>
          <cell r="AC92" t="str">
            <v>N/A</v>
          </cell>
          <cell r="AD92" t="str">
            <v>No</v>
          </cell>
          <cell r="AE92" t="str">
            <v>N/A</v>
          </cell>
          <cell r="AF92">
            <v>0.85799999999999998</v>
          </cell>
          <cell r="AG92">
            <v>206.52099999999999</v>
          </cell>
          <cell r="AH92">
            <v>0</v>
          </cell>
          <cell r="AI92">
            <v>206.52099999999999</v>
          </cell>
          <cell r="AJ92" t="str">
            <v>N/A</v>
          </cell>
          <cell r="AK92" t="str">
            <v>Existing Capacity Price Cap</v>
          </cell>
          <cell r="AL92" t="str">
            <v>€41,060.00</v>
          </cell>
          <cell r="AM92">
            <v>0</v>
          </cell>
          <cell r="AN92">
            <v>0</v>
          </cell>
          <cell r="AO92" t="str">
            <v>Other Dispatchable</v>
          </cell>
        </row>
        <row r="93">
          <cell r="A93" t="str">
            <v>GU_400753</v>
          </cell>
          <cell r="B93" t="str">
            <v>SSE Generation Ireland Limited</v>
          </cell>
          <cell r="C93" t="str">
            <v>PY_000071</v>
          </cell>
          <cell r="D93" t="str">
            <v>PT_400064</v>
          </cell>
          <cell r="E93" t="str">
            <v>GU_400753</v>
          </cell>
          <cell r="F93">
            <v>0</v>
          </cell>
          <cell r="G93">
            <v>0</v>
          </cell>
          <cell r="H93" t="str">
            <v>Yes</v>
          </cell>
          <cell r="I93" t="str">
            <v>No</v>
          </cell>
          <cell r="J93">
            <v>206.52059999999997</v>
          </cell>
          <cell r="K93">
            <v>206.52059999999997</v>
          </cell>
          <cell r="L93">
            <v>240.7</v>
          </cell>
          <cell r="M93" t="str">
            <v>N/A</v>
          </cell>
          <cell r="N93">
            <v>206.52059999999997</v>
          </cell>
          <cell r="O93" t="str">
            <v>L1-2: IE</v>
          </cell>
          <cell r="P93" t="str">
            <v>N/A</v>
          </cell>
          <cell r="Q93">
            <v>240.7</v>
          </cell>
          <cell r="R93">
            <v>206.52059999999997</v>
          </cell>
          <cell r="S93">
            <v>206.52059999999997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 t="str">
            <v>Steam Turbine</v>
          </cell>
          <cell r="Z93" t="str">
            <v>Dispatchable</v>
          </cell>
          <cell r="AA93" t="str">
            <v>Not Variable</v>
          </cell>
          <cell r="AB93" t="str">
            <v>Existing</v>
          </cell>
          <cell r="AC93" t="str">
            <v>N/A</v>
          </cell>
          <cell r="AD93" t="str">
            <v>No</v>
          </cell>
          <cell r="AE93" t="str">
            <v>N/A</v>
          </cell>
          <cell r="AF93">
            <v>0.85799999999999998</v>
          </cell>
          <cell r="AG93">
            <v>206.52099999999999</v>
          </cell>
          <cell r="AH93">
            <v>0</v>
          </cell>
          <cell r="AI93">
            <v>206.52099999999999</v>
          </cell>
          <cell r="AJ93" t="str">
            <v>N/A</v>
          </cell>
          <cell r="AK93" t="str">
            <v>Existing Capacity Price Cap</v>
          </cell>
          <cell r="AL93" t="str">
            <v>€41,060.00</v>
          </cell>
          <cell r="AM93">
            <v>0</v>
          </cell>
          <cell r="AN93">
            <v>0</v>
          </cell>
          <cell r="AO93" t="str">
            <v>Other Dispatchable</v>
          </cell>
        </row>
        <row r="94">
          <cell r="A94" t="str">
            <v>GU_400762</v>
          </cell>
          <cell r="B94" t="str">
            <v>SSE Generation Ireland Limited</v>
          </cell>
          <cell r="C94" t="str">
            <v>PY_000071</v>
          </cell>
          <cell r="D94" t="str">
            <v>PT_400064</v>
          </cell>
          <cell r="E94" t="str">
            <v>GU_400762</v>
          </cell>
          <cell r="F94">
            <v>0</v>
          </cell>
          <cell r="G94">
            <v>0</v>
          </cell>
          <cell r="H94" t="str">
            <v>Yes</v>
          </cell>
          <cell r="I94" t="str">
            <v>No</v>
          </cell>
          <cell r="J94">
            <v>376.69400000000002</v>
          </cell>
          <cell r="K94">
            <v>376.69400000000002</v>
          </cell>
          <cell r="L94">
            <v>431</v>
          </cell>
          <cell r="M94" t="str">
            <v>N/A</v>
          </cell>
          <cell r="N94">
            <v>376.69400000000002</v>
          </cell>
          <cell r="O94" t="str">
            <v>L1-2: IE</v>
          </cell>
          <cell r="P94" t="str">
            <v>N/A</v>
          </cell>
          <cell r="Q94">
            <v>431</v>
          </cell>
          <cell r="R94">
            <v>376.69400000000002</v>
          </cell>
          <cell r="S94">
            <v>376.69400000000002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 t="str">
            <v>Gas Turbine</v>
          </cell>
          <cell r="Z94" t="str">
            <v>Dispatchable</v>
          </cell>
          <cell r="AA94" t="str">
            <v>Not Variable</v>
          </cell>
          <cell r="AB94" t="str">
            <v>Existing</v>
          </cell>
          <cell r="AC94" t="str">
            <v>N/A</v>
          </cell>
          <cell r="AD94" t="str">
            <v>No</v>
          </cell>
          <cell r="AE94" t="str">
            <v>N/A</v>
          </cell>
          <cell r="AF94">
            <v>0.874</v>
          </cell>
          <cell r="AG94">
            <v>376.69400000000002</v>
          </cell>
          <cell r="AH94">
            <v>0</v>
          </cell>
          <cell r="AI94">
            <v>376.69400000000002</v>
          </cell>
          <cell r="AJ94" t="str">
            <v>N/A</v>
          </cell>
          <cell r="AK94" t="str">
            <v>Existing Capacity Price Cap</v>
          </cell>
          <cell r="AL94" t="str">
            <v>€41,060.00</v>
          </cell>
          <cell r="AM94">
            <v>0</v>
          </cell>
          <cell r="AN94">
            <v>0</v>
          </cell>
          <cell r="AO94" t="str">
            <v>Other Dispatchable</v>
          </cell>
        </row>
        <row r="95">
          <cell r="A95" t="str">
            <v>GU_400770</v>
          </cell>
          <cell r="B95" t="str">
            <v>SSE Generation Ireland Limited</v>
          </cell>
          <cell r="C95" t="str">
            <v>PY_000071</v>
          </cell>
          <cell r="D95" t="str">
            <v>PT_400064</v>
          </cell>
          <cell r="E95" t="str">
            <v>GU_400770</v>
          </cell>
          <cell r="F95">
            <v>0</v>
          </cell>
          <cell r="G95">
            <v>0</v>
          </cell>
          <cell r="H95" t="str">
            <v>Yes</v>
          </cell>
          <cell r="I95" t="str">
            <v>No</v>
          </cell>
          <cell r="J95">
            <v>0</v>
          </cell>
          <cell r="K95">
            <v>46.62</v>
          </cell>
          <cell r="L95">
            <v>0</v>
          </cell>
          <cell r="M95">
            <v>0</v>
          </cell>
          <cell r="N95">
            <v>0</v>
          </cell>
          <cell r="O95" t="str">
            <v>L1-2: IE</v>
          </cell>
          <cell r="P95" t="str">
            <v>N/A</v>
          </cell>
          <cell r="Q95">
            <v>51.8</v>
          </cell>
          <cell r="R95">
            <v>46.62</v>
          </cell>
          <cell r="S95">
            <v>46.62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 t="str">
            <v>Steam Turbine</v>
          </cell>
          <cell r="Z95" t="str">
            <v>Dispatchable</v>
          </cell>
          <cell r="AA95" t="str">
            <v>Not Variable</v>
          </cell>
          <cell r="AB95" t="str">
            <v>Existing</v>
          </cell>
          <cell r="AC95">
            <v>0</v>
          </cell>
          <cell r="AD95" t="str">
            <v>No</v>
          </cell>
          <cell r="AE95">
            <v>0</v>
          </cell>
          <cell r="AF95">
            <v>0.9</v>
          </cell>
          <cell r="AG95">
            <v>46.62</v>
          </cell>
          <cell r="AH95">
            <v>0</v>
          </cell>
          <cell r="AI95">
            <v>46.62</v>
          </cell>
          <cell r="AJ95" t="str">
            <v>N/A</v>
          </cell>
          <cell r="AK95" t="str">
            <v>Existing Capacity Price Cap</v>
          </cell>
          <cell r="AL95" t="str">
            <v>€41,060.00</v>
          </cell>
          <cell r="AM95">
            <v>0</v>
          </cell>
          <cell r="AN95">
            <v>0</v>
          </cell>
          <cell r="AO95" t="str">
            <v>Other Dispatchable</v>
          </cell>
        </row>
        <row r="96">
          <cell r="A96" t="str">
            <v>GU_400771</v>
          </cell>
          <cell r="B96" t="str">
            <v>SSE Generation Ireland Limited</v>
          </cell>
          <cell r="C96" t="str">
            <v>PY_000071</v>
          </cell>
          <cell r="D96" t="str">
            <v>PT_400064</v>
          </cell>
          <cell r="E96" t="str">
            <v>GU_400771</v>
          </cell>
          <cell r="F96">
            <v>0</v>
          </cell>
          <cell r="G96">
            <v>0</v>
          </cell>
          <cell r="H96" t="str">
            <v>Yes</v>
          </cell>
          <cell r="I96" t="str">
            <v>No</v>
          </cell>
          <cell r="J96">
            <v>0</v>
          </cell>
          <cell r="K96">
            <v>46.62</v>
          </cell>
          <cell r="L96">
            <v>0</v>
          </cell>
          <cell r="M96">
            <v>0</v>
          </cell>
          <cell r="N96">
            <v>0</v>
          </cell>
          <cell r="O96" t="str">
            <v>L1-2: IE</v>
          </cell>
          <cell r="P96" t="str">
            <v>N/A</v>
          </cell>
          <cell r="Q96">
            <v>51.8</v>
          </cell>
          <cell r="R96">
            <v>46.62</v>
          </cell>
          <cell r="S96">
            <v>46.62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 t="str">
            <v>Steam Turbine</v>
          </cell>
          <cell r="Z96" t="str">
            <v>Dispatchable</v>
          </cell>
          <cell r="AA96" t="str">
            <v>Not Variable</v>
          </cell>
          <cell r="AB96" t="str">
            <v>Existing</v>
          </cell>
          <cell r="AC96">
            <v>0</v>
          </cell>
          <cell r="AD96" t="str">
            <v>No</v>
          </cell>
          <cell r="AE96">
            <v>0</v>
          </cell>
          <cell r="AF96">
            <v>0.9</v>
          </cell>
          <cell r="AG96">
            <v>46.62</v>
          </cell>
          <cell r="AH96">
            <v>0</v>
          </cell>
          <cell r="AI96">
            <v>46.62</v>
          </cell>
          <cell r="AJ96" t="str">
            <v>N/A</v>
          </cell>
          <cell r="AK96" t="str">
            <v>Existing Capacity Price Cap</v>
          </cell>
          <cell r="AL96" t="str">
            <v>€41,060.00</v>
          </cell>
          <cell r="AM96">
            <v>0</v>
          </cell>
          <cell r="AN96">
            <v>0</v>
          </cell>
          <cell r="AO96" t="str">
            <v>Other Dispatchable</v>
          </cell>
        </row>
        <row r="97">
          <cell r="A97" t="str">
            <v>GU_400780</v>
          </cell>
          <cell r="B97" t="str">
            <v>SSE Generation Ireland Limited</v>
          </cell>
          <cell r="C97" t="str">
            <v>PY_000071</v>
          </cell>
          <cell r="D97" t="str">
            <v>PT_400064</v>
          </cell>
          <cell r="E97" t="str">
            <v>GU_400780</v>
          </cell>
          <cell r="F97">
            <v>0</v>
          </cell>
          <cell r="G97">
            <v>0</v>
          </cell>
          <cell r="H97" t="str">
            <v>Yes</v>
          </cell>
          <cell r="I97" t="str">
            <v>No</v>
          </cell>
          <cell r="J97">
            <v>0</v>
          </cell>
          <cell r="K97">
            <v>46.800000000000004</v>
          </cell>
          <cell r="L97">
            <v>0</v>
          </cell>
          <cell r="M97">
            <v>0</v>
          </cell>
          <cell r="N97">
            <v>0</v>
          </cell>
          <cell r="O97" t="str">
            <v>L1-2: IE</v>
          </cell>
          <cell r="P97" t="str">
            <v>N/A</v>
          </cell>
          <cell r="Q97">
            <v>52</v>
          </cell>
          <cell r="R97">
            <v>46.800000000000004</v>
          </cell>
          <cell r="S97">
            <v>46.800000000000004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 t="str">
            <v>Steam Turbine</v>
          </cell>
          <cell r="Z97" t="str">
            <v>Dispatchable</v>
          </cell>
          <cell r="AA97" t="str">
            <v>Not Variable</v>
          </cell>
          <cell r="AB97" t="str">
            <v>Existing</v>
          </cell>
          <cell r="AC97">
            <v>0</v>
          </cell>
          <cell r="AD97" t="str">
            <v>No</v>
          </cell>
          <cell r="AE97">
            <v>0</v>
          </cell>
          <cell r="AF97">
            <v>0.9</v>
          </cell>
          <cell r="AG97">
            <v>46.8</v>
          </cell>
          <cell r="AH97">
            <v>0</v>
          </cell>
          <cell r="AI97">
            <v>46.8</v>
          </cell>
          <cell r="AJ97" t="str">
            <v>N/A</v>
          </cell>
          <cell r="AK97" t="str">
            <v>Existing Capacity Price Cap</v>
          </cell>
          <cell r="AL97" t="str">
            <v>€41,060.00</v>
          </cell>
          <cell r="AM97">
            <v>0</v>
          </cell>
          <cell r="AN97">
            <v>0</v>
          </cell>
          <cell r="AO97" t="str">
            <v>Other Dispatchable</v>
          </cell>
        </row>
        <row r="98">
          <cell r="A98" t="str">
            <v>GU_400781</v>
          </cell>
          <cell r="B98" t="str">
            <v>SSE Generation Ireland Limited</v>
          </cell>
          <cell r="C98" t="str">
            <v>PY_000071</v>
          </cell>
          <cell r="D98" t="str">
            <v>PT_400064</v>
          </cell>
          <cell r="E98" t="str">
            <v>GU_400781</v>
          </cell>
          <cell r="F98">
            <v>0</v>
          </cell>
          <cell r="G98">
            <v>0</v>
          </cell>
          <cell r="H98" t="str">
            <v>Yes</v>
          </cell>
          <cell r="I98" t="str">
            <v>No</v>
          </cell>
          <cell r="J98">
            <v>0</v>
          </cell>
          <cell r="K98">
            <v>46.800000000000004</v>
          </cell>
          <cell r="L98">
            <v>0</v>
          </cell>
          <cell r="M98">
            <v>0</v>
          </cell>
          <cell r="N98">
            <v>0</v>
          </cell>
          <cell r="O98" t="str">
            <v>L1-2: IE</v>
          </cell>
          <cell r="P98" t="str">
            <v>N/A</v>
          </cell>
          <cell r="Q98">
            <v>52</v>
          </cell>
          <cell r="R98">
            <v>46.800000000000004</v>
          </cell>
          <cell r="S98">
            <v>46.800000000000004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 t="str">
            <v>Steam Turbine</v>
          </cell>
          <cell r="Z98" t="str">
            <v>Dispatchable</v>
          </cell>
          <cell r="AA98" t="str">
            <v>Not Variable</v>
          </cell>
          <cell r="AB98" t="str">
            <v>Existing</v>
          </cell>
          <cell r="AC98">
            <v>0</v>
          </cell>
          <cell r="AD98" t="str">
            <v>No</v>
          </cell>
          <cell r="AE98">
            <v>0</v>
          </cell>
          <cell r="AF98">
            <v>0.9</v>
          </cell>
          <cell r="AG98">
            <v>46.8</v>
          </cell>
          <cell r="AH98">
            <v>0</v>
          </cell>
          <cell r="AI98">
            <v>46.8</v>
          </cell>
          <cell r="AJ98" t="str">
            <v>N/A</v>
          </cell>
          <cell r="AK98" t="str">
            <v>Existing Capacity Price Cap</v>
          </cell>
          <cell r="AL98" t="str">
            <v>€41,060.00</v>
          </cell>
          <cell r="AM98">
            <v>0</v>
          </cell>
          <cell r="AN98">
            <v>0</v>
          </cell>
          <cell r="AO98" t="str">
            <v>Other Dispatchable</v>
          </cell>
        </row>
        <row r="99">
          <cell r="A99" t="str">
            <v>GU_500900</v>
          </cell>
          <cell r="B99" t="str">
            <v>Contour Global Solutions (Northern Ireland) Limited</v>
          </cell>
          <cell r="C99" t="str">
            <v>PY_000081</v>
          </cell>
          <cell r="D99" t="str">
            <v>PT_500048</v>
          </cell>
          <cell r="E99" t="str">
            <v>GU_500900</v>
          </cell>
          <cell r="F99">
            <v>0</v>
          </cell>
          <cell r="G99">
            <v>0</v>
          </cell>
          <cell r="H99" t="str">
            <v>Yes</v>
          </cell>
          <cell r="I99" t="str">
            <v>No</v>
          </cell>
          <cell r="J99">
            <v>2.7974459999999999</v>
          </cell>
          <cell r="K99">
            <v>2.7970000000000002</v>
          </cell>
          <cell r="L99">
            <v>3.0209999999999999</v>
          </cell>
          <cell r="M99" t="str">
            <v>N/A</v>
          </cell>
          <cell r="N99">
            <v>2.7970000000000002</v>
          </cell>
          <cell r="O99" t="str">
            <v>L1-1: NI</v>
          </cell>
          <cell r="P99" t="str">
            <v>N/A</v>
          </cell>
          <cell r="Q99">
            <v>3.0209999999999999</v>
          </cell>
          <cell r="R99">
            <v>2.7970000000000002</v>
          </cell>
          <cell r="S99">
            <v>2.7970000000000002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 t="str">
            <v>Gas Turbine</v>
          </cell>
          <cell r="Z99" t="str">
            <v>Dispatchable</v>
          </cell>
          <cell r="AA99" t="str">
            <v>Not Variable</v>
          </cell>
          <cell r="AB99" t="str">
            <v>Existing</v>
          </cell>
          <cell r="AC99" t="str">
            <v>N/A</v>
          </cell>
          <cell r="AD99" t="str">
            <v>No</v>
          </cell>
          <cell r="AE99" t="str">
            <v>N/A</v>
          </cell>
          <cell r="AF99">
            <v>0.92600000000000005</v>
          </cell>
          <cell r="AG99">
            <v>2.7970000000000002</v>
          </cell>
          <cell r="AH99">
            <v>0</v>
          </cell>
          <cell r="AI99">
            <v>2.7970000000000002</v>
          </cell>
          <cell r="AJ99" t="str">
            <v>N/A</v>
          </cell>
          <cell r="AK99" t="str">
            <v>Existing Capacity Price Cap</v>
          </cell>
          <cell r="AL99" t="str">
            <v>£36,818.50</v>
          </cell>
          <cell r="AM99">
            <v>0</v>
          </cell>
          <cell r="AN99">
            <v>0</v>
          </cell>
          <cell r="AO99" t="str">
            <v>Other Dispatchable</v>
          </cell>
        </row>
        <row r="100">
          <cell r="A100" t="str">
            <v>GU_500904</v>
          </cell>
          <cell r="B100" t="str">
            <v>Contour Global Solutions (Northern Ireland) Limited</v>
          </cell>
          <cell r="C100" t="str">
            <v>PY_000081</v>
          </cell>
          <cell r="D100" t="str">
            <v>PT_500048</v>
          </cell>
          <cell r="E100" t="str">
            <v>GU_500904</v>
          </cell>
          <cell r="F100">
            <v>0</v>
          </cell>
          <cell r="G100" t="str">
            <v>Y</v>
          </cell>
          <cell r="H100" t="str">
            <v>Yes</v>
          </cell>
          <cell r="I100" t="str">
            <v>No</v>
          </cell>
          <cell r="J100">
            <v>5.556</v>
          </cell>
          <cell r="K100">
            <v>11.19</v>
          </cell>
          <cell r="L100">
            <v>12.084</v>
          </cell>
          <cell r="M100" t="str">
            <v>N/A</v>
          </cell>
          <cell r="N100">
            <v>11.189784</v>
          </cell>
          <cell r="O100" t="str">
            <v>L1-1: NI</v>
          </cell>
          <cell r="P100" t="str">
            <v>N/A</v>
          </cell>
          <cell r="Q100">
            <v>12.084</v>
          </cell>
          <cell r="R100">
            <v>11.19</v>
          </cell>
          <cell r="S100">
            <v>11.19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 t="str">
            <v>Gas Turbine</v>
          </cell>
          <cell r="Z100" t="str">
            <v>Dispatchable</v>
          </cell>
          <cell r="AA100" t="str">
            <v>Not Variable</v>
          </cell>
          <cell r="AB100" t="str">
            <v>Existing</v>
          </cell>
          <cell r="AC100" t="str">
            <v>N/A</v>
          </cell>
          <cell r="AD100" t="str">
            <v>No</v>
          </cell>
          <cell r="AE100" t="str">
            <v>N/A</v>
          </cell>
          <cell r="AF100">
            <v>0.92600000000000005</v>
          </cell>
          <cell r="AG100">
            <v>11.19</v>
          </cell>
          <cell r="AH100">
            <v>0</v>
          </cell>
          <cell r="AI100">
            <v>11.19</v>
          </cell>
          <cell r="AJ100" t="str">
            <v>N/A</v>
          </cell>
          <cell r="AK100" t="str">
            <v>Existing Capacity Price Cap</v>
          </cell>
          <cell r="AL100" t="str">
            <v>£36,818.50</v>
          </cell>
          <cell r="AM100">
            <v>0</v>
          </cell>
          <cell r="AN100">
            <v>0</v>
          </cell>
          <cell r="AO100" t="str">
            <v>Aggregated Generator Unit</v>
          </cell>
        </row>
        <row r="101">
          <cell r="A101" t="str">
            <v>GU_401010</v>
          </cell>
          <cell r="B101" t="str">
            <v>Cushaling Power Limited</v>
          </cell>
          <cell r="C101" t="str">
            <v>PY_000083</v>
          </cell>
          <cell r="D101" t="str">
            <v>PT_400078</v>
          </cell>
          <cell r="E101" t="str">
            <v>GU_401010</v>
          </cell>
          <cell r="F101">
            <v>0</v>
          </cell>
          <cell r="G101">
            <v>0</v>
          </cell>
          <cell r="H101" t="str">
            <v>Yes</v>
          </cell>
          <cell r="I101" t="str">
            <v>No</v>
          </cell>
          <cell r="J101">
            <v>53.475999999999999</v>
          </cell>
          <cell r="K101">
            <v>53.475999999999999</v>
          </cell>
          <cell r="L101">
            <v>0</v>
          </cell>
          <cell r="M101">
            <v>0</v>
          </cell>
          <cell r="N101">
            <v>0</v>
          </cell>
          <cell r="O101" t="str">
            <v>L1-2: IE</v>
          </cell>
          <cell r="P101" t="str">
            <v>N/A</v>
          </cell>
          <cell r="Q101">
            <v>58</v>
          </cell>
          <cell r="R101">
            <v>53.475999999999999</v>
          </cell>
          <cell r="S101">
            <v>53.475999999999999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 t="str">
            <v>Gas Turbine</v>
          </cell>
          <cell r="Z101" t="str">
            <v>Dispatchable</v>
          </cell>
          <cell r="AA101" t="str">
            <v>Not Variable</v>
          </cell>
          <cell r="AB101" t="str">
            <v>Existing</v>
          </cell>
          <cell r="AC101">
            <v>0</v>
          </cell>
          <cell r="AD101" t="str">
            <v>No</v>
          </cell>
          <cell r="AE101">
            <v>0</v>
          </cell>
          <cell r="AF101">
            <v>0.92200000000000004</v>
          </cell>
          <cell r="AG101">
            <v>53.475999999999999</v>
          </cell>
          <cell r="AH101">
            <v>0</v>
          </cell>
          <cell r="AI101">
            <v>53.475999999999999</v>
          </cell>
          <cell r="AJ101" t="str">
            <v>N/A</v>
          </cell>
          <cell r="AK101" t="str">
            <v>Existing Capacity Price Cap</v>
          </cell>
          <cell r="AL101" t="str">
            <v>€41,060.00</v>
          </cell>
          <cell r="AM101">
            <v>0</v>
          </cell>
          <cell r="AN101">
            <v>0</v>
          </cell>
          <cell r="AO101" t="str">
            <v>Other Dispatchable</v>
          </cell>
        </row>
        <row r="102">
          <cell r="A102" t="str">
            <v>GU_401011</v>
          </cell>
          <cell r="B102" t="str">
            <v>Cushaling Power Limited</v>
          </cell>
          <cell r="C102" t="str">
            <v>PY_000083</v>
          </cell>
          <cell r="D102" t="str">
            <v>PT_400078</v>
          </cell>
          <cell r="E102" t="str">
            <v>GU_401011</v>
          </cell>
          <cell r="F102">
            <v>0</v>
          </cell>
          <cell r="G102">
            <v>0</v>
          </cell>
          <cell r="H102" t="str">
            <v>Yes</v>
          </cell>
          <cell r="I102" t="str">
            <v>No</v>
          </cell>
          <cell r="J102">
            <v>53.475999999999999</v>
          </cell>
          <cell r="K102">
            <v>53.475999999999999</v>
          </cell>
          <cell r="L102">
            <v>0</v>
          </cell>
          <cell r="M102">
            <v>0</v>
          </cell>
          <cell r="N102">
            <v>0</v>
          </cell>
          <cell r="O102" t="str">
            <v>L1-2: IE</v>
          </cell>
          <cell r="P102" t="str">
            <v>N/A</v>
          </cell>
          <cell r="Q102">
            <v>58</v>
          </cell>
          <cell r="R102">
            <v>53.475999999999999</v>
          </cell>
          <cell r="S102">
            <v>53.475999999999999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 t="str">
            <v>Gas Turbine</v>
          </cell>
          <cell r="Z102" t="str">
            <v>Dispatchable</v>
          </cell>
          <cell r="AA102" t="str">
            <v>Not Variable</v>
          </cell>
          <cell r="AB102" t="str">
            <v>Existing</v>
          </cell>
          <cell r="AC102">
            <v>0</v>
          </cell>
          <cell r="AD102" t="str">
            <v>No</v>
          </cell>
          <cell r="AE102">
            <v>0</v>
          </cell>
          <cell r="AF102">
            <v>0.92200000000000004</v>
          </cell>
          <cell r="AG102">
            <v>53.475999999999999</v>
          </cell>
          <cell r="AH102">
            <v>0</v>
          </cell>
          <cell r="AI102">
            <v>53.475999999999999</v>
          </cell>
          <cell r="AJ102" t="str">
            <v>N/A</v>
          </cell>
          <cell r="AK102" t="str">
            <v>Existing Capacity Price Cap</v>
          </cell>
          <cell r="AL102" t="str">
            <v>€41,060.00</v>
          </cell>
          <cell r="AM102">
            <v>0</v>
          </cell>
          <cell r="AN102">
            <v>0</v>
          </cell>
          <cell r="AO102" t="str">
            <v>Other Dispatchable</v>
          </cell>
        </row>
        <row r="103">
          <cell r="A103" t="str">
            <v>DSU_401270</v>
          </cell>
          <cell r="B103" t="str">
            <v>EnerNOC Ireland Limited</v>
          </cell>
          <cell r="C103" t="str">
            <v>PY_000088</v>
          </cell>
          <cell r="D103" t="str">
            <v>PT_400090</v>
          </cell>
          <cell r="E103" t="str">
            <v>DSU_401270</v>
          </cell>
          <cell r="F103">
            <v>0</v>
          </cell>
          <cell r="G103">
            <v>0</v>
          </cell>
          <cell r="H103" t="str">
            <v>Yes</v>
          </cell>
          <cell r="I103" t="str">
            <v>No</v>
          </cell>
          <cell r="J103">
            <v>80.163284000000004</v>
          </cell>
          <cell r="K103">
            <v>80.162999999999997</v>
          </cell>
          <cell r="L103">
            <v>0</v>
          </cell>
          <cell r="M103" t="str">
            <v>DSU - N/A</v>
          </cell>
          <cell r="N103">
            <v>80.162999999999997</v>
          </cell>
          <cell r="O103" t="str">
            <v>L1-2: IE</v>
          </cell>
          <cell r="P103" t="str">
            <v>N/A</v>
          </cell>
          <cell r="Q103">
            <v>87.706000000000003</v>
          </cell>
          <cell r="R103">
            <v>80.162999999999997</v>
          </cell>
          <cell r="S103">
            <v>80.162999999999997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 t="str">
            <v>Demand Side Unit</v>
          </cell>
          <cell r="Z103" t="str">
            <v>Dispatchable</v>
          </cell>
          <cell r="AA103" t="str">
            <v>Not Variable</v>
          </cell>
          <cell r="AB103" t="str">
            <v>Existing</v>
          </cell>
          <cell r="AC103" t="str">
            <v>N/A</v>
          </cell>
          <cell r="AD103" t="str">
            <v>No</v>
          </cell>
          <cell r="AE103" t="str">
            <v>N/A</v>
          </cell>
          <cell r="AF103">
            <v>0.91400000000000003</v>
          </cell>
          <cell r="AG103">
            <v>80.162999999999997</v>
          </cell>
          <cell r="AH103">
            <v>0</v>
          </cell>
          <cell r="AI103">
            <v>80.162999999999997</v>
          </cell>
          <cell r="AJ103" t="str">
            <v>N/A</v>
          </cell>
          <cell r="AK103" t="str">
            <v>Auction Price Cap</v>
          </cell>
          <cell r="AL103" t="str">
            <v>€123,190.00</v>
          </cell>
          <cell r="AM103">
            <v>0</v>
          </cell>
          <cell r="AN103">
            <v>0</v>
          </cell>
          <cell r="AO103" t="str">
            <v>Demand Side Unit</v>
          </cell>
        </row>
        <row r="104">
          <cell r="A104" t="str">
            <v>DSU_401610</v>
          </cell>
          <cell r="B104" t="str">
            <v>EnerNOC Ireland Limited</v>
          </cell>
          <cell r="C104" t="str">
            <v>PY_000088</v>
          </cell>
          <cell r="D104" t="str">
            <v>PT_400090</v>
          </cell>
          <cell r="E104" t="str">
            <v>DSU_401610</v>
          </cell>
          <cell r="F104">
            <v>0</v>
          </cell>
          <cell r="G104">
            <v>0</v>
          </cell>
          <cell r="H104" t="str">
            <v>Yes</v>
          </cell>
          <cell r="I104" t="str">
            <v>Yes</v>
          </cell>
          <cell r="J104">
            <v>10.231389</v>
          </cell>
          <cell r="K104">
            <v>10.231</v>
          </cell>
          <cell r="L104">
            <v>0</v>
          </cell>
          <cell r="M104" t="str">
            <v>DSU - N/A</v>
          </cell>
          <cell r="N104">
            <v>10.231</v>
          </cell>
          <cell r="O104" t="str">
            <v>L1-2: IE</v>
          </cell>
          <cell r="P104" t="str">
            <v>N/A</v>
          </cell>
          <cell r="Q104">
            <v>11.109</v>
          </cell>
          <cell r="R104">
            <v>10.231</v>
          </cell>
          <cell r="S104">
            <v>10.231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 t="str">
            <v>Demand Side Unit</v>
          </cell>
          <cell r="Z104" t="str">
            <v>Dispatchable</v>
          </cell>
          <cell r="AA104" t="str">
            <v>Not Variable</v>
          </cell>
          <cell r="AB104" t="str">
            <v>Existing</v>
          </cell>
          <cell r="AC104" t="str">
            <v>N/A</v>
          </cell>
          <cell r="AD104" t="str">
            <v>No</v>
          </cell>
          <cell r="AE104" t="str">
            <v>N/A</v>
          </cell>
          <cell r="AF104">
            <v>0.92100000000000004</v>
          </cell>
          <cell r="AG104">
            <v>10.231</v>
          </cell>
          <cell r="AH104">
            <v>0</v>
          </cell>
          <cell r="AI104">
            <v>10.231</v>
          </cell>
          <cell r="AJ104" t="str">
            <v>N/A</v>
          </cell>
          <cell r="AK104" t="str">
            <v>Auction Price Cap</v>
          </cell>
          <cell r="AL104" t="str">
            <v>€123,190.00</v>
          </cell>
          <cell r="AM104">
            <v>0</v>
          </cell>
          <cell r="AN104">
            <v>0</v>
          </cell>
          <cell r="AO104" t="str">
            <v>Demand Side Unit</v>
          </cell>
        </row>
        <row r="105">
          <cell r="A105" t="str">
            <v>DSU_401620</v>
          </cell>
          <cell r="B105" t="str">
            <v>EnerNOC Ireland Limited</v>
          </cell>
          <cell r="C105" t="str">
            <v>PY_000088</v>
          </cell>
          <cell r="D105" t="str">
            <v>PT_400090</v>
          </cell>
          <cell r="E105" t="str">
            <v>DSU_401620</v>
          </cell>
          <cell r="F105">
            <v>0</v>
          </cell>
          <cell r="G105">
            <v>0</v>
          </cell>
          <cell r="H105" t="str">
            <v>Yes</v>
          </cell>
          <cell r="I105" t="str">
            <v>No</v>
          </cell>
          <cell r="J105">
            <v>12.865449</v>
          </cell>
          <cell r="K105">
            <v>12.865</v>
          </cell>
          <cell r="L105">
            <v>0</v>
          </cell>
          <cell r="M105" t="str">
            <v>DSU - N/A</v>
          </cell>
          <cell r="N105">
            <v>12.865</v>
          </cell>
          <cell r="O105" t="str">
            <v>L1-2: IE</v>
          </cell>
          <cell r="P105" t="str">
            <v>L2-1: Greater Dublin</v>
          </cell>
          <cell r="Q105">
            <v>13.968999999999999</v>
          </cell>
          <cell r="R105">
            <v>12.865</v>
          </cell>
          <cell r="S105">
            <v>12.865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 t="str">
            <v>Demand Side Unit</v>
          </cell>
          <cell r="Z105" t="str">
            <v>Dispatchable</v>
          </cell>
          <cell r="AA105" t="str">
            <v>Not Variable</v>
          </cell>
          <cell r="AB105" t="str">
            <v>Existing</v>
          </cell>
          <cell r="AC105" t="str">
            <v>N/A</v>
          </cell>
          <cell r="AD105" t="str">
            <v>No</v>
          </cell>
          <cell r="AE105" t="str">
            <v>N/A</v>
          </cell>
          <cell r="AF105">
            <v>0.92100000000000004</v>
          </cell>
          <cell r="AG105">
            <v>12.865</v>
          </cell>
          <cell r="AH105">
            <v>0</v>
          </cell>
          <cell r="AI105">
            <v>12.865</v>
          </cell>
          <cell r="AJ105" t="str">
            <v>N/A</v>
          </cell>
          <cell r="AK105" t="str">
            <v>Auction Price Cap</v>
          </cell>
          <cell r="AL105" t="str">
            <v>€123,190.00</v>
          </cell>
          <cell r="AM105">
            <v>0</v>
          </cell>
          <cell r="AN105">
            <v>0</v>
          </cell>
          <cell r="AO105" t="str">
            <v>Demand Side Unit</v>
          </cell>
        </row>
        <row r="106">
          <cell r="A106" t="str">
            <v>DSU_401800</v>
          </cell>
          <cell r="B106" t="str">
            <v>EnerNOC Ireland Limited</v>
          </cell>
          <cell r="C106" t="str">
            <v>PY_000088</v>
          </cell>
          <cell r="D106" t="str">
            <v>PT_400090</v>
          </cell>
          <cell r="E106" t="str">
            <v>DSU_401800</v>
          </cell>
          <cell r="F106">
            <v>0</v>
          </cell>
          <cell r="G106">
            <v>0</v>
          </cell>
          <cell r="H106" t="str">
            <v>Yes</v>
          </cell>
          <cell r="I106" t="str">
            <v>No</v>
          </cell>
          <cell r="J106">
            <v>13.902495</v>
          </cell>
          <cell r="K106">
            <v>13.901999999999999</v>
          </cell>
          <cell r="L106">
            <v>0</v>
          </cell>
          <cell r="M106" t="str">
            <v>DSU - N/A</v>
          </cell>
          <cell r="N106">
            <v>13.901999999999999</v>
          </cell>
          <cell r="O106" t="str">
            <v>L1-2: IE</v>
          </cell>
          <cell r="P106" t="str">
            <v>L2-1: Greater Dublin</v>
          </cell>
          <cell r="Q106">
            <v>10.782</v>
          </cell>
          <cell r="R106">
            <v>9.93</v>
          </cell>
          <cell r="S106">
            <v>9.93</v>
          </cell>
          <cell r="T106">
            <v>0</v>
          </cell>
          <cell r="U106">
            <v>4.3129999999999997</v>
          </cell>
          <cell r="V106">
            <v>3.972</v>
          </cell>
          <cell r="W106">
            <v>3.972</v>
          </cell>
          <cell r="X106">
            <v>0</v>
          </cell>
          <cell r="Y106" t="str">
            <v>Demand Side Unit</v>
          </cell>
          <cell r="Z106" t="str">
            <v>Dispatchable</v>
          </cell>
          <cell r="AA106" t="str">
            <v>Not Variable</v>
          </cell>
          <cell r="AB106" t="str">
            <v>Both Existing and New</v>
          </cell>
          <cell r="AC106" t="str">
            <v>N/A</v>
          </cell>
          <cell r="AD106" t="str">
            <v>No</v>
          </cell>
          <cell r="AE106" t="str">
            <v>N/A</v>
          </cell>
          <cell r="AF106">
            <v>0.92100000000000004</v>
          </cell>
          <cell r="AG106">
            <v>9.93</v>
          </cell>
          <cell r="AH106">
            <v>3.972</v>
          </cell>
          <cell r="AI106">
            <v>13.901999999999999</v>
          </cell>
          <cell r="AJ106" t="str">
            <v>N/A</v>
          </cell>
          <cell r="AK106" t="str">
            <v>Auction Price Cap</v>
          </cell>
          <cell r="AL106" t="str">
            <v>€123,190.00</v>
          </cell>
          <cell r="AM106">
            <v>0</v>
          </cell>
          <cell r="AN106">
            <v>0</v>
          </cell>
          <cell r="AO106" t="str">
            <v>Demand Side Unit</v>
          </cell>
        </row>
        <row r="107">
          <cell r="A107" t="str">
            <v>DSU_401850</v>
          </cell>
          <cell r="B107" t="str">
            <v>EnerNOC Ireland Limited</v>
          </cell>
          <cell r="C107" t="str">
            <v>PY_000088</v>
          </cell>
          <cell r="D107" t="str">
            <v>PT_400090</v>
          </cell>
          <cell r="E107" t="str">
            <v>DSU_401850</v>
          </cell>
          <cell r="F107">
            <v>0</v>
          </cell>
          <cell r="G107">
            <v>0</v>
          </cell>
          <cell r="H107" t="str">
            <v>Yes</v>
          </cell>
          <cell r="I107" t="str">
            <v>No</v>
          </cell>
          <cell r="J107">
            <v>14.091300000000002</v>
          </cell>
          <cell r="K107">
            <v>14.090999999999999</v>
          </cell>
          <cell r="L107">
            <v>0</v>
          </cell>
          <cell r="M107" t="str">
            <v>DSU - N/A</v>
          </cell>
          <cell r="N107">
            <v>14.090999999999999</v>
          </cell>
          <cell r="O107" t="str">
            <v>L1-2: IE</v>
          </cell>
          <cell r="P107" t="str">
            <v>L2-1: Greater Dublin</v>
          </cell>
          <cell r="Q107">
            <v>15.3</v>
          </cell>
          <cell r="R107">
            <v>14.090999999999999</v>
          </cell>
          <cell r="S107">
            <v>14.090999999999999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 t="str">
            <v>Demand Side Unit</v>
          </cell>
          <cell r="Z107" t="str">
            <v>Dispatchable</v>
          </cell>
          <cell r="AA107" t="str">
            <v>Not Variable</v>
          </cell>
          <cell r="AB107" t="str">
            <v>Existing</v>
          </cell>
          <cell r="AC107" t="str">
            <v>N/A</v>
          </cell>
          <cell r="AD107" t="str">
            <v>No</v>
          </cell>
          <cell r="AE107" t="str">
            <v>N/A</v>
          </cell>
          <cell r="AF107">
            <v>0.92100000000000004</v>
          </cell>
          <cell r="AG107">
            <v>14.090999999999999</v>
          </cell>
          <cell r="AH107">
            <v>0</v>
          </cell>
          <cell r="AI107">
            <v>14.090999999999999</v>
          </cell>
          <cell r="AJ107" t="str">
            <v>N/A</v>
          </cell>
          <cell r="AK107" t="str">
            <v>Auction Price Cap</v>
          </cell>
          <cell r="AL107" t="str">
            <v>€123,190.00</v>
          </cell>
          <cell r="AM107">
            <v>0</v>
          </cell>
          <cell r="AN107">
            <v>0</v>
          </cell>
          <cell r="AO107" t="str">
            <v>Demand Side Unit</v>
          </cell>
        </row>
        <row r="108">
          <cell r="A108" t="str">
            <v>DSU_501450</v>
          </cell>
          <cell r="B108" t="str">
            <v>EnerNOC Ireland Limited</v>
          </cell>
          <cell r="C108" t="str">
            <v>PY_000088</v>
          </cell>
          <cell r="D108" t="str">
            <v>PT_500098</v>
          </cell>
          <cell r="E108" t="str">
            <v>DSU_501450</v>
          </cell>
          <cell r="F108">
            <v>0</v>
          </cell>
          <cell r="G108">
            <v>0</v>
          </cell>
          <cell r="H108" t="str">
            <v>Yes</v>
          </cell>
          <cell r="I108" t="str">
            <v>No</v>
          </cell>
          <cell r="J108">
            <v>8.3385680000000004</v>
          </cell>
          <cell r="K108">
            <v>8.3390000000000004</v>
          </cell>
          <cell r="L108">
            <v>0</v>
          </cell>
          <cell r="M108" t="str">
            <v>DSU - N/A</v>
          </cell>
          <cell r="N108">
            <v>8.3390000000000004</v>
          </cell>
          <cell r="O108" t="str">
            <v>L1-1: NI</v>
          </cell>
          <cell r="P108" t="str">
            <v>N/A</v>
          </cell>
          <cell r="Q108">
            <v>9.0440000000000005</v>
          </cell>
          <cell r="R108">
            <v>8.3390000000000004</v>
          </cell>
          <cell r="S108">
            <v>8.3390000000000004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 t="str">
            <v>Demand Side Unit</v>
          </cell>
          <cell r="Z108" t="str">
            <v>Dispatchable</v>
          </cell>
          <cell r="AA108" t="str">
            <v>Not Variable</v>
          </cell>
          <cell r="AB108" t="str">
            <v>Existing</v>
          </cell>
          <cell r="AC108" t="str">
            <v>N/A</v>
          </cell>
          <cell r="AD108" t="str">
            <v>No</v>
          </cell>
          <cell r="AE108" t="str">
            <v>N/A</v>
          </cell>
          <cell r="AF108">
            <v>0.92200000000000004</v>
          </cell>
          <cell r="AG108">
            <v>8.3390000000000004</v>
          </cell>
          <cell r="AH108">
            <v>0</v>
          </cell>
          <cell r="AI108">
            <v>8.3390000000000004</v>
          </cell>
          <cell r="AJ108" t="str">
            <v>N/A</v>
          </cell>
          <cell r="AK108" t="str">
            <v>Auction Price Cap</v>
          </cell>
          <cell r="AL108" t="str">
            <v>£110,464.47</v>
          </cell>
          <cell r="AM108">
            <v>0</v>
          </cell>
          <cell r="AN108">
            <v>0</v>
          </cell>
          <cell r="AO108" t="str">
            <v>Demand Side Unit</v>
          </cell>
        </row>
        <row r="109">
          <cell r="A109" t="str">
            <v>I_ROIEWIC</v>
          </cell>
          <cell r="B109" t="str">
            <v>EirGrid Interconnector Designated Activity Company</v>
          </cell>
          <cell r="C109" t="str">
            <v>IO_EIDAC</v>
          </cell>
          <cell r="D109" t="str">
            <v>IO_EIDAC</v>
          </cell>
          <cell r="E109" t="str">
            <v>I_ROIEWIC</v>
          </cell>
          <cell r="F109">
            <v>0</v>
          </cell>
          <cell r="G109">
            <v>0</v>
          </cell>
          <cell r="H109" t="str">
            <v>Yes</v>
          </cell>
          <cell r="I109" t="str">
            <v>No</v>
          </cell>
          <cell r="J109">
            <v>234.5</v>
          </cell>
          <cell r="K109">
            <v>234.5</v>
          </cell>
          <cell r="L109">
            <v>0</v>
          </cell>
          <cell r="M109" t="str">
            <v>N/A</v>
          </cell>
          <cell r="N109">
            <v>234.5</v>
          </cell>
          <cell r="O109" t="str">
            <v>L1-2: IE</v>
          </cell>
          <cell r="P109" t="str">
            <v>N/A</v>
          </cell>
          <cell r="Q109">
            <v>500</v>
          </cell>
          <cell r="R109">
            <v>234.5</v>
          </cell>
          <cell r="S109">
            <v>234.5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 t="str">
            <v>Interconnector</v>
          </cell>
          <cell r="Z109" t="str">
            <v>Dispatchable</v>
          </cell>
          <cell r="AA109" t="str">
            <v>Not Variable</v>
          </cell>
          <cell r="AB109" t="str">
            <v>Existing</v>
          </cell>
          <cell r="AC109" t="str">
            <v>N/A</v>
          </cell>
          <cell r="AD109" t="str">
            <v>No</v>
          </cell>
          <cell r="AE109" t="str">
            <v>N/A</v>
          </cell>
          <cell r="AF109">
            <v>0.46899999999999997</v>
          </cell>
          <cell r="AG109">
            <v>234.5</v>
          </cell>
          <cell r="AH109">
            <v>0</v>
          </cell>
          <cell r="AI109">
            <v>234.5</v>
          </cell>
          <cell r="AJ109" t="str">
            <v>N/A</v>
          </cell>
          <cell r="AK109" t="str">
            <v>Existing Capacity Price Cap</v>
          </cell>
          <cell r="AL109" t="str">
            <v>€41,060.00</v>
          </cell>
          <cell r="AM109">
            <v>0</v>
          </cell>
          <cell r="AN109">
            <v>0</v>
          </cell>
          <cell r="AO109" t="str">
            <v>Interconnector</v>
          </cell>
        </row>
        <row r="110">
          <cell r="A110" t="str">
            <v>GU_501130</v>
          </cell>
          <cell r="B110" t="str">
            <v>Ipower Solutions Limited</v>
          </cell>
          <cell r="C110" t="str">
            <v>PY_000093</v>
          </cell>
          <cell r="D110" t="str">
            <v>PT_500053</v>
          </cell>
          <cell r="E110" t="str">
            <v>GU_501130</v>
          </cell>
          <cell r="F110">
            <v>0</v>
          </cell>
          <cell r="G110" t="str">
            <v>Y</v>
          </cell>
          <cell r="H110" t="str">
            <v>Yes</v>
          </cell>
          <cell r="I110" t="str">
            <v>No</v>
          </cell>
          <cell r="J110">
            <v>67.887</v>
          </cell>
          <cell r="K110">
            <v>62.863</v>
          </cell>
          <cell r="L110">
            <v>67.887</v>
          </cell>
          <cell r="M110" t="str">
            <v>N/A</v>
          </cell>
          <cell r="N110">
            <v>62.863</v>
          </cell>
          <cell r="O110" t="str">
            <v>L1-1: NI</v>
          </cell>
          <cell r="P110" t="str">
            <v>N/A</v>
          </cell>
          <cell r="Q110">
            <v>67.887</v>
          </cell>
          <cell r="R110">
            <v>62.863</v>
          </cell>
          <cell r="S110">
            <v>62.863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 t="str">
            <v>Gas Turbine</v>
          </cell>
          <cell r="Z110" t="str">
            <v>Dispatchable</v>
          </cell>
          <cell r="AA110" t="str">
            <v>Not Variable</v>
          </cell>
          <cell r="AB110" t="str">
            <v>Existing</v>
          </cell>
          <cell r="AC110" t="str">
            <v>N/A</v>
          </cell>
          <cell r="AD110" t="str">
            <v>Yes</v>
          </cell>
          <cell r="AE110" t="str">
            <v>N/A</v>
          </cell>
          <cell r="AF110">
            <v>0.92600000000000005</v>
          </cell>
          <cell r="AG110">
            <v>62.863</v>
          </cell>
          <cell r="AH110">
            <v>5.024</v>
          </cell>
          <cell r="AI110">
            <v>67.887</v>
          </cell>
          <cell r="AJ110" t="str">
            <v>N/A</v>
          </cell>
          <cell r="AK110" t="str">
            <v>Existing Capacity Price Cap</v>
          </cell>
          <cell r="AL110" t="str">
            <v>£36,818.50</v>
          </cell>
          <cell r="AM110">
            <v>0</v>
          </cell>
          <cell r="AN110">
            <v>0</v>
          </cell>
          <cell r="AO110" t="str">
            <v>Aggregated Generator Unit</v>
          </cell>
        </row>
        <row r="111">
          <cell r="A111" t="str">
            <v>GU_401230</v>
          </cell>
          <cell r="B111" t="str">
            <v>Indaver Energy Limited</v>
          </cell>
          <cell r="C111" t="str">
            <v>PY_000101</v>
          </cell>
          <cell r="D111" t="str">
            <v>PT_400087</v>
          </cell>
          <cell r="E111" t="str">
            <v>GU_401230</v>
          </cell>
          <cell r="F111">
            <v>0</v>
          </cell>
          <cell r="G111">
            <v>0</v>
          </cell>
          <cell r="H111" t="str">
            <v>Yes</v>
          </cell>
          <cell r="I111" t="str">
            <v>No</v>
          </cell>
          <cell r="J111">
            <v>0</v>
          </cell>
          <cell r="K111">
            <v>15.436</v>
          </cell>
          <cell r="L111">
            <v>17</v>
          </cell>
          <cell r="M111" t="str">
            <v>N/A</v>
          </cell>
          <cell r="N111">
            <v>15.436</v>
          </cell>
          <cell r="O111" t="str">
            <v>L1-2: IE</v>
          </cell>
          <cell r="P111" t="str">
            <v>N/A</v>
          </cell>
          <cell r="Q111">
            <v>17</v>
          </cell>
          <cell r="R111">
            <v>15.436</v>
          </cell>
          <cell r="S111">
            <v>15.436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 t="str">
            <v>Steam Turbine</v>
          </cell>
          <cell r="Z111" t="str">
            <v>Dispatchable</v>
          </cell>
          <cell r="AA111" t="str">
            <v>Not Variable</v>
          </cell>
          <cell r="AB111" t="str">
            <v>Existing</v>
          </cell>
          <cell r="AC111" t="str">
            <v>N/A</v>
          </cell>
          <cell r="AD111" t="str">
            <v>Yes</v>
          </cell>
          <cell r="AE111" t="str">
            <v>N/A</v>
          </cell>
          <cell r="AF111">
            <v>0.90800000000000003</v>
          </cell>
          <cell r="AG111">
            <v>17.251999999999999</v>
          </cell>
          <cell r="AH111">
            <v>0</v>
          </cell>
          <cell r="AI111">
            <v>17.251999999999999</v>
          </cell>
          <cell r="AJ111" t="str">
            <v>N/A</v>
          </cell>
          <cell r="AK111" t="str">
            <v>Existing Capacity Price Cap</v>
          </cell>
          <cell r="AL111" t="str">
            <v>€41,060.00</v>
          </cell>
          <cell r="AM111">
            <v>0</v>
          </cell>
          <cell r="AN111">
            <v>0</v>
          </cell>
          <cell r="AO111" t="str">
            <v>Other Dispatchable</v>
          </cell>
        </row>
        <row r="112">
          <cell r="A112" t="str">
            <v>DSU_501200</v>
          </cell>
          <cell r="B112" t="str">
            <v>AC Automation (UK) Ltd</v>
          </cell>
          <cell r="C112" t="str">
            <v>PY_000109</v>
          </cell>
          <cell r="D112" t="str">
            <v>PT_500064</v>
          </cell>
          <cell r="E112" t="str">
            <v>DSU_501200</v>
          </cell>
          <cell r="F112">
            <v>0</v>
          </cell>
          <cell r="G112">
            <v>0</v>
          </cell>
          <cell r="H112" t="str">
            <v>Yes</v>
          </cell>
          <cell r="I112" t="str">
            <v>No</v>
          </cell>
          <cell r="J112">
            <v>7.625</v>
          </cell>
          <cell r="K112">
            <v>0</v>
          </cell>
          <cell r="L112">
            <v>0</v>
          </cell>
          <cell r="M112" t="str">
            <v>DSU - N/A</v>
          </cell>
          <cell r="N112">
            <v>7.03</v>
          </cell>
          <cell r="O112" t="str">
            <v>L1-1: NI</v>
          </cell>
          <cell r="P112" t="str">
            <v>N/A</v>
          </cell>
          <cell r="Q112">
            <v>7.625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 t="str">
            <v>Demand Side Unit</v>
          </cell>
          <cell r="Z112" t="str">
            <v>Dispatchable</v>
          </cell>
          <cell r="AA112" t="str">
            <v>Not Variable</v>
          </cell>
          <cell r="AB112" t="str">
            <v>Existing</v>
          </cell>
          <cell r="AC112" t="str">
            <v>N/A</v>
          </cell>
          <cell r="AD112" t="str">
            <v>No</v>
          </cell>
          <cell r="AE112" t="str">
            <v>N/A</v>
          </cell>
          <cell r="AF112">
            <v>0.92200000000000004</v>
          </cell>
          <cell r="AG112">
            <v>0</v>
          </cell>
          <cell r="AH112">
            <v>0</v>
          </cell>
          <cell r="AI112">
            <v>0</v>
          </cell>
          <cell r="AJ112" t="str">
            <v>N/A</v>
          </cell>
          <cell r="AK112" t="str">
            <v>Auction Price Cap</v>
          </cell>
          <cell r="AL112" t="str">
            <v>£110,464.47</v>
          </cell>
          <cell r="AM112">
            <v>0</v>
          </cell>
          <cell r="AN112">
            <v>0</v>
          </cell>
          <cell r="AO112" t="str">
            <v>Demand Side Unit</v>
          </cell>
        </row>
        <row r="113">
          <cell r="A113" t="str">
            <v>DSU_501380</v>
          </cell>
          <cell r="B113" t="str">
            <v>Energy Trading Ireland Limited</v>
          </cell>
          <cell r="C113" t="str">
            <v>PY_000113</v>
          </cell>
          <cell r="D113" t="str">
            <v>PT_500067</v>
          </cell>
          <cell r="E113" t="str">
            <v>DSU_501380</v>
          </cell>
          <cell r="F113">
            <v>0</v>
          </cell>
          <cell r="G113">
            <v>0</v>
          </cell>
          <cell r="H113" t="str">
            <v>Yes</v>
          </cell>
          <cell r="I113" t="str">
            <v>No</v>
          </cell>
          <cell r="J113">
            <v>16.674336</v>
          </cell>
          <cell r="K113">
            <v>16.71</v>
          </cell>
          <cell r="L113">
            <v>0</v>
          </cell>
          <cell r="M113" t="str">
            <v>DSU - N/A</v>
          </cell>
          <cell r="N113">
            <v>16.71</v>
          </cell>
          <cell r="O113" t="str">
            <v>L1-1: NI</v>
          </cell>
          <cell r="P113" t="str">
            <v>N/A</v>
          </cell>
          <cell r="Q113">
            <v>12.173999999999999</v>
          </cell>
          <cell r="R113">
            <v>11.212</v>
          </cell>
          <cell r="S113">
            <v>11.212</v>
          </cell>
          <cell r="T113">
            <v>0</v>
          </cell>
          <cell r="U113">
            <v>5.97</v>
          </cell>
          <cell r="V113">
            <v>5.4980000000000002</v>
          </cell>
          <cell r="W113">
            <v>5.4980000000000002</v>
          </cell>
          <cell r="X113">
            <v>0</v>
          </cell>
          <cell r="Y113" t="str">
            <v>Demand Side Unit</v>
          </cell>
          <cell r="Z113" t="str">
            <v>Dispatchable</v>
          </cell>
          <cell r="AA113" t="str">
            <v>Not Variable</v>
          </cell>
          <cell r="AB113" t="str">
            <v>Both Existing and New</v>
          </cell>
          <cell r="AC113" t="str">
            <v>N/A</v>
          </cell>
          <cell r="AD113" t="str">
            <v>Yes</v>
          </cell>
          <cell r="AE113" t="str">
            <v>N/A</v>
          </cell>
          <cell r="AF113">
            <v>0.92100000000000004</v>
          </cell>
          <cell r="AG113">
            <v>11.188000000000001</v>
          </cell>
          <cell r="AH113">
            <v>5.4859999999999998</v>
          </cell>
          <cell r="AI113">
            <v>16.673999999999999</v>
          </cell>
          <cell r="AJ113" t="str">
            <v>N/A</v>
          </cell>
          <cell r="AK113" t="str">
            <v>Auction Price Cap</v>
          </cell>
          <cell r="AL113" t="str">
            <v>£110,464.47</v>
          </cell>
          <cell r="AM113">
            <v>0</v>
          </cell>
          <cell r="AN113">
            <v>0</v>
          </cell>
          <cell r="AO113" t="str">
            <v>Demand Side Unit</v>
          </cell>
        </row>
        <row r="114">
          <cell r="A114" t="str">
            <v>DSU_501510</v>
          </cell>
          <cell r="B114" t="str">
            <v>Energy Trading Ireland Limited</v>
          </cell>
          <cell r="C114" t="str">
            <v>PY_000113</v>
          </cell>
          <cell r="D114" t="str">
            <v>PT_500067</v>
          </cell>
          <cell r="E114" t="str">
            <v>DSU_501510</v>
          </cell>
          <cell r="F114">
            <v>0</v>
          </cell>
          <cell r="G114">
            <v>0</v>
          </cell>
          <cell r="H114" t="str">
            <v>Yes</v>
          </cell>
          <cell r="I114" t="str">
            <v>No</v>
          </cell>
          <cell r="J114">
            <v>8.0407620000000009</v>
          </cell>
          <cell r="K114">
            <v>8.0410000000000004</v>
          </cell>
          <cell r="L114">
            <v>0</v>
          </cell>
          <cell r="M114" t="str">
            <v>DSU - N/A</v>
          </cell>
          <cell r="N114">
            <v>8.0410000000000004</v>
          </cell>
          <cell r="O114" t="str">
            <v>L1-1: NI</v>
          </cell>
          <cell r="P114" t="str">
            <v>N/A</v>
          </cell>
          <cell r="Q114">
            <v>8.7210000000000001</v>
          </cell>
          <cell r="R114">
            <v>8.0410000000000004</v>
          </cell>
          <cell r="S114">
            <v>8.0410000000000004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 t="str">
            <v>Demand Side Unit</v>
          </cell>
          <cell r="Z114" t="str">
            <v>Dispatchable</v>
          </cell>
          <cell r="AA114" t="str">
            <v>Not Variable</v>
          </cell>
          <cell r="AB114" t="str">
            <v>Existing</v>
          </cell>
          <cell r="AC114" t="str">
            <v>N/A</v>
          </cell>
          <cell r="AD114" t="str">
            <v>No</v>
          </cell>
          <cell r="AE114" t="str">
            <v>N/A</v>
          </cell>
          <cell r="AF114">
            <v>0.92200000000000004</v>
          </cell>
          <cell r="AG114">
            <v>8.0410000000000004</v>
          </cell>
          <cell r="AH114">
            <v>0</v>
          </cell>
          <cell r="AI114">
            <v>8.0410000000000004</v>
          </cell>
          <cell r="AJ114" t="str">
            <v>N/A</v>
          </cell>
          <cell r="AK114" t="str">
            <v>Auction Price Cap</v>
          </cell>
          <cell r="AL114" t="str">
            <v>£110,464.47</v>
          </cell>
          <cell r="AM114">
            <v>0</v>
          </cell>
          <cell r="AN114">
            <v>0</v>
          </cell>
          <cell r="AO114" t="str">
            <v>Demand Side Unit</v>
          </cell>
        </row>
        <row r="115">
          <cell r="A115" t="str">
            <v>DSU_501600</v>
          </cell>
          <cell r="B115" t="str">
            <v>Energy Trading Ireland Limited</v>
          </cell>
          <cell r="C115" t="str">
            <v>PY_000113</v>
          </cell>
          <cell r="D115" t="str">
            <v>PT_500067</v>
          </cell>
          <cell r="E115" t="str">
            <v>DSU_501600</v>
          </cell>
          <cell r="F115">
            <v>0</v>
          </cell>
          <cell r="G115">
            <v>0</v>
          </cell>
          <cell r="H115" t="str">
            <v>Yes</v>
          </cell>
          <cell r="I115" t="str">
            <v>Yes</v>
          </cell>
          <cell r="J115">
            <v>4.6100000000000003</v>
          </cell>
          <cell r="K115">
            <v>4.6100000000000003</v>
          </cell>
          <cell r="L115">
            <v>0</v>
          </cell>
          <cell r="M115" t="str">
            <v>DSU - N/A</v>
          </cell>
          <cell r="N115">
            <v>4.6100000000000003</v>
          </cell>
          <cell r="O115" t="str">
            <v>L1-1: NI</v>
          </cell>
          <cell r="P115" t="str">
            <v>N/A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5</v>
          </cell>
          <cell r="V115">
            <v>4.6100000000000003</v>
          </cell>
          <cell r="W115">
            <v>4.6100000000000003</v>
          </cell>
          <cell r="X115">
            <v>0</v>
          </cell>
          <cell r="Y115" t="str">
            <v>Demand Side Unit</v>
          </cell>
          <cell r="Z115" t="str">
            <v>Dispatchable</v>
          </cell>
          <cell r="AA115" t="str">
            <v>Not Variable</v>
          </cell>
          <cell r="AB115" t="str">
            <v>New</v>
          </cell>
          <cell r="AC115" t="str">
            <v>N/A</v>
          </cell>
          <cell r="AD115" t="str">
            <v>No</v>
          </cell>
          <cell r="AE115" t="str">
            <v>N/A</v>
          </cell>
          <cell r="AF115">
            <v>0.92200000000000004</v>
          </cell>
          <cell r="AG115">
            <v>0</v>
          </cell>
          <cell r="AH115">
            <v>4.6100000000000003</v>
          </cell>
          <cell r="AI115">
            <v>4.6100000000000003</v>
          </cell>
          <cell r="AJ115" t="str">
            <v>N/A</v>
          </cell>
          <cell r="AK115" t="str">
            <v>Auction Price Cap</v>
          </cell>
          <cell r="AL115" t="str">
            <v>£110,464.47</v>
          </cell>
          <cell r="AM115">
            <v>0</v>
          </cell>
          <cell r="AN115">
            <v>0</v>
          </cell>
          <cell r="AO115" t="str">
            <v>Demand Side Unit</v>
          </cell>
        </row>
        <row r="116">
          <cell r="A116" t="str">
            <v>DSU_401390</v>
          </cell>
          <cell r="B116" t="str">
            <v>Energy Trading Ireland Limited</v>
          </cell>
          <cell r="C116" t="str">
            <v>PY_000113</v>
          </cell>
          <cell r="D116" t="str">
            <v>PT_400111</v>
          </cell>
          <cell r="E116" t="str">
            <v>DSU_401390</v>
          </cell>
          <cell r="F116">
            <v>0</v>
          </cell>
          <cell r="G116">
            <v>0</v>
          </cell>
          <cell r="H116" t="str">
            <v>Yes</v>
          </cell>
          <cell r="I116" t="str">
            <v>Yes</v>
          </cell>
          <cell r="J116">
            <v>11.069355000000002</v>
          </cell>
          <cell r="K116">
            <v>11.093</v>
          </cell>
          <cell r="L116">
            <v>0</v>
          </cell>
          <cell r="M116" t="str">
            <v>DSU - N/A</v>
          </cell>
          <cell r="N116">
            <v>11.093</v>
          </cell>
          <cell r="O116" t="str">
            <v>L1-2: IE</v>
          </cell>
          <cell r="P116" t="str">
            <v>N/A</v>
          </cell>
          <cell r="Q116">
            <v>11.21</v>
          </cell>
          <cell r="R116">
            <v>10.324</v>
          </cell>
          <cell r="S116">
            <v>10.324</v>
          </cell>
          <cell r="T116">
            <v>0</v>
          </cell>
          <cell r="U116">
            <v>0.83499999999999996</v>
          </cell>
          <cell r="V116">
            <v>0.76900000000000002</v>
          </cell>
          <cell r="W116">
            <v>0.76900000000000002</v>
          </cell>
          <cell r="X116">
            <v>0</v>
          </cell>
          <cell r="Y116" t="str">
            <v>Demand Side Unit</v>
          </cell>
          <cell r="Z116" t="str">
            <v>Dispatchable</v>
          </cell>
          <cell r="AA116" t="str">
            <v>Not Variable</v>
          </cell>
          <cell r="AB116" t="str">
            <v>Both Existing and New</v>
          </cell>
          <cell r="AC116" t="str">
            <v>N/A</v>
          </cell>
          <cell r="AD116" t="str">
            <v>Yes</v>
          </cell>
          <cell r="AE116" t="str">
            <v>N/A</v>
          </cell>
          <cell r="AF116">
            <v>0.92100000000000004</v>
          </cell>
          <cell r="AG116">
            <v>10.302</v>
          </cell>
          <cell r="AH116">
            <v>0.76700000000000002</v>
          </cell>
          <cell r="AI116">
            <v>11.068999999999999</v>
          </cell>
          <cell r="AJ116" t="str">
            <v>N/A</v>
          </cell>
          <cell r="AK116" t="str">
            <v>Auction Price Cap</v>
          </cell>
          <cell r="AL116" t="str">
            <v>€123,190.00</v>
          </cell>
          <cell r="AM116">
            <v>0</v>
          </cell>
          <cell r="AN116">
            <v>0</v>
          </cell>
          <cell r="AO116" t="str">
            <v>Demand Side Unit</v>
          </cell>
        </row>
        <row r="117">
          <cell r="A117" t="str">
            <v>GU_501230</v>
          </cell>
          <cell r="B117" t="str">
            <v>Empower Generation Limited</v>
          </cell>
          <cell r="C117" t="str">
            <v>PY_000111</v>
          </cell>
          <cell r="D117" t="str">
            <v>PT_500073</v>
          </cell>
          <cell r="E117" t="str">
            <v>GU_501230</v>
          </cell>
          <cell r="F117">
            <v>0</v>
          </cell>
          <cell r="G117" t="str">
            <v>Y</v>
          </cell>
          <cell r="H117" t="str">
            <v>Yes</v>
          </cell>
          <cell r="I117" t="str">
            <v>No</v>
          </cell>
          <cell r="J117">
            <v>9.1419999999999995</v>
          </cell>
          <cell r="K117">
            <v>10.400832000000001</v>
          </cell>
          <cell r="L117">
            <v>8</v>
          </cell>
          <cell r="M117" t="str">
            <v>N/A</v>
          </cell>
          <cell r="N117">
            <v>10.400831999999999</v>
          </cell>
          <cell r="O117" t="str">
            <v>L1-1: NI</v>
          </cell>
          <cell r="P117" t="str">
            <v>N/A</v>
          </cell>
          <cell r="Q117">
            <v>9.8719999999999999</v>
          </cell>
          <cell r="R117">
            <v>9.1414720000000003</v>
          </cell>
          <cell r="S117">
            <v>9.1414720000000003</v>
          </cell>
          <cell r="T117">
            <v>0</v>
          </cell>
          <cell r="U117">
            <v>1.36</v>
          </cell>
          <cell r="V117">
            <v>1.2593600000000003</v>
          </cell>
          <cell r="W117">
            <v>1.2593600000000003</v>
          </cell>
          <cell r="X117">
            <v>0</v>
          </cell>
          <cell r="Y117" t="str">
            <v>Gas Turbine</v>
          </cell>
          <cell r="Z117" t="str">
            <v>Dispatchable</v>
          </cell>
          <cell r="AA117" t="str">
            <v>Not Variable</v>
          </cell>
          <cell r="AB117" t="str">
            <v>Both Existing and New</v>
          </cell>
          <cell r="AC117" t="str">
            <v>N/A</v>
          </cell>
          <cell r="AD117" t="str">
            <v>No</v>
          </cell>
          <cell r="AE117" t="str">
            <v>N/A</v>
          </cell>
          <cell r="AF117">
            <v>0.92600000000000005</v>
          </cell>
          <cell r="AG117">
            <v>9.1419999999999995</v>
          </cell>
          <cell r="AH117">
            <v>0</v>
          </cell>
          <cell r="AI117">
            <v>9.1419999999999995</v>
          </cell>
          <cell r="AJ117" t="str">
            <v>N/A</v>
          </cell>
          <cell r="AK117" t="str">
            <v>Auction Price Cap</v>
          </cell>
          <cell r="AL117" t="str">
            <v>£110,464.47</v>
          </cell>
          <cell r="AM117">
            <v>0</v>
          </cell>
          <cell r="AN117">
            <v>0</v>
          </cell>
          <cell r="AO117" t="str">
            <v>Aggregated Generator Unit</v>
          </cell>
        </row>
        <row r="118">
          <cell r="A118" t="str">
            <v>DSU_401400</v>
          </cell>
          <cell r="B118" t="str">
            <v xml:space="preserve">Electricity Exchange Limited </v>
          </cell>
          <cell r="C118" t="str">
            <v>PY_000114</v>
          </cell>
          <cell r="D118" t="str">
            <v>PT_400116</v>
          </cell>
          <cell r="E118" t="str">
            <v>DSU_401400</v>
          </cell>
          <cell r="F118">
            <v>0</v>
          </cell>
          <cell r="G118">
            <v>0</v>
          </cell>
          <cell r="H118" t="str">
            <v>Yes</v>
          </cell>
          <cell r="I118" t="str">
            <v>No</v>
          </cell>
          <cell r="J118">
            <v>40.808771999999998</v>
          </cell>
          <cell r="K118">
            <v>40.808999999999997</v>
          </cell>
          <cell r="L118">
            <v>0</v>
          </cell>
          <cell r="M118" t="str">
            <v>DSU - N/A</v>
          </cell>
          <cell r="N118">
            <v>40.808999999999997</v>
          </cell>
          <cell r="O118" t="str">
            <v>L1-2: IE</v>
          </cell>
          <cell r="P118" t="str">
            <v>N/A</v>
          </cell>
          <cell r="Q118">
            <v>27.946999999999999</v>
          </cell>
          <cell r="R118">
            <v>25.710999999999999</v>
          </cell>
          <cell r="S118">
            <v>25.710999999999999</v>
          </cell>
          <cell r="T118">
            <v>0</v>
          </cell>
          <cell r="U118">
            <v>16.507000000000001</v>
          </cell>
          <cell r="V118">
            <v>15.098000000000001</v>
          </cell>
          <cell r="W118">
            <v>15.098000000000001</v>
          </cell>
          <cell r="X118">
            <v>0</v>
          </cell>
          <cell r="Y118" t="str">
            <v>Demand Side Unit</v>
          </cell>
          <cell r="Z118" t="str">
            <v>Dispatchable</v>
          </cell>
          <cell r="AA118" t="str">
            <v>Not Variable</v>
          </cell>
          <cell r="AB118" t="str">
            <v>Both Existing and New</v>
          </cell>
          <cell r="AC118" t="str">
            <v>N/A</v>
          </cell>
          <cell r="AD118" t="str">
            <v>No</v>
          </cell>
          <cell r="AE118" t="str">
            <v>N/A</v>
          </cell>
          <cell r="AF118">
            <v>0.92</v>
          </cell>
          <cell r="AG118">
            <v>25.710999999999999</v>
          </cell>
          <cell r="AH118">
            <v>15.098000000000001</v>
          </cell>
          <cell r="AI118">
            <v>40.808999999999997</v>
          </cell>
          <cell r="AJ118" t="str">
            <v>N/A</v>
          </cell>
          <cell r="AK118" t="str">
            <v>Auction Price Cap</v>
          </cell>
          <cell r="AL118" t="str">
            <v>€123,190.00</v>
          </cell>
          <cell r="AM118">
            <v>0</v>
          </cell>
          <cell r="AN118">
            <v>0</v>
          </cell>
          <cell r="AO118" t="str">
            <v>Demand Side Unit</v>
          </cell>
        </row>
        <row r="119">
          <cell r="A119" t="str">
            <v>DSU_501330</v>
          </cell>
          <cell r="B119" t="str">
            <v>Powerhouse Generation Limited</v>
          </cell>
          <cell r="C119" t="str">
            <v>PY_000128</v>
          </cell>
          <cell r="D119" t="str">
            <v>PT_500078</v>
          </cell>
          <cell r="E119" t="str">
            <v>DSU_501330</v>
          </cell>
          <cell r="F119">
            <v>0</v>
          </cell>
          <cell r="G119">
            <v>0</v>
          </cell>
          <cell r="H119" t="str">
            <v>Yes</v>
          </cell>
          <cell r="I119" t="str">
            <v>No</v>
          </cell>
          <cell r="J119">
            <v>34.776797999999999</v>
          </cell>
          <cell r="K119">
            <v>34.777000000000001</v>
          </cell>
          <cell r="L119">
            <v>0</v>
          </cell>
          <cell r="M119" t="str">
            <v>DSU - N/A</v>
          </cell>
          <cell r="N119">
            <v>34.777000000000001</v>
          </cell>
          <cell r="O119" t="str">
            <v>L1-1: NI</v>
          </cell>
          <cell r="P119" t="str">
            <v>N/A</v>
          </cell>
          <cell r="Q119">
            <v>28.492000000000001</v>
          </cell>
          <cell r="R119">
            <v>26.213000000000001</v>
          </cell>
          <cell r="S119">
            <v>26.213000000000001</v>
          </cell>
          <cell r="T119">
            <v>0</v>
          </cell>
          <cell r="U119">
            <v>9.35</v>
          </cell>
          <cell r="V119">
            <v>8.5640000000000001</v>
          </cell>
          <cell r="W119">
            <v>8.5640000000000001</v>
          </cell>
          <cell r="X119">
            <v>0</v>
          </cell>
          <cell r="Y119" t="str">
            <v>Demand Side Unit</v>
          </cell>
          <cell r="Z119" t="str">
            <v>Dispatchable</v>
          </cell>
          <cell r="AA119" t="str">
            <v>Not Variable</v>
          </cell>
          <cell r="AB119" t="str">
            <v>Both Existing and New</v>
          </cell>
          <cell r="AC119" t="str">
            <v>N/A</v>
          </cell>
          <cell r="AD119" t="str">
            <v>No</v>
          </cell>
          <cell r="AE119" t="str">
            <v>N/A</v>
          </cell>
          <cell r="AF119">
            <v>0.92</v>
          </cell>
          <cell r="AG119">
            <v>26.184000000000001</v>
          </cell>
          <cell r="AH119">
            <v>8.593</v>
          </cell>
          <cell r="AI119">
            <v>34.777000000000001</v>
          </cell>
          <cell r="AJ119" t="str">
            <v>N/A</v>
          </cell>
          <cell r="AK119" t="str">
            <v>Auction Price Cap</v>
          </cell>
          <cell r="AL119" t="str">
            <v>£110,464.47</v>
          </cell>
          <cell r="AM119">
            <v>0</v>
          </cell>
          <cell r="AN119">
            <v>0</v>
          </cell>
          <cell r="AO119" t="str">
            <v>Demand Side Unit</v>
          </cell>
        </row>
        <row r="120">
          <cell r="A120" t="str">
            <v>DSU_401660</v>
          </cell>
          <cell r="B120" t="str">
            <v>Powerhouse Generation Limited</v>
          </cell>
          <cell r="C120" t="str">
            <v>PY_000128</v>
          </cell>
          <cell r="D120" t="str">
            <v>PT_400144</v>
          </cell>
          <cell r="E120" t="str">
            <v>DSU_401660</v>
          </cell>
          <cell r="F120">
            <v>0</v>
          </cell>
          <cell r="G120">
            <v>0</v>
          </cell>
          <cell r="H120" t="str">
            <v>Yes</v>
          </cell>
          <cell r="I120" t="str">
            <v>No</v>
          </cell>
          <cell r="J120">
            <v>19.871079999999999</v>
          </cell>
          <cell r="K120">
            <v>19.870999999999999</v>
          </cell>
          <cell r="L120">
            <v>0</v>
          </cell>
          <cell r="M120" t="str">
            <v>DSU - N/A</v>
          </cell>
          <cell r="N120">
            <v>19.870999999999999</v>
          </cell>
          <cell r="O120" t="str">
            <v>L1-2: IE</v>
          </cell>
          <cell r="P120" t="str">
            <v>N/A</v>
          </cell>
          <cell r="Q120">
            <v>13.065</v>
          </cell>
          <cell r="R120">
            <v>12.032999999999999</v>
          </cell>
          <cell r="S120">
            <v>12.032999999999999</v>
          </cell>
          <cell r="T120">
            <v>0</v>
          </cell>
          <cell r="U120">
            <v>8.5340000000000007</v>
          </cell>
          <cell r="V120">
            <v>7.8380000000000001</v>
          </cell>
          <cell r="W120">
            <v>7.8380000000000001</v>
          </cell>
          <cell r="X120">
            <v>0</v>
          </cell>
          <cell r="Y120" t="str">
            <v>Demand Side Unit</v>
          </cell>
          <cell r="Z120" t="str">
            <v>Dispatchable</v>
          </cell>
          <cell r="AA120" t="str">
            <v>Not Variable</v>
          </cell>
          <cell r="AB120" t="str">
            <v>Both Existing and New</v>
          </cell>
          <cell r="AC120" t="str">
            <v>N/A</v>
          </cell>
          <cell r="AD120" t="str">
            <v>No</v>
          </cell>
          <cell r="AE120" t="str">
            <v>N/A</v>
          </cell>
          <cell r="AF120">
            <v>0.92100000000000004</v>
          </cell>
          <cell r="AG120">
            <v>12.02</v>
          </cell>
          <cell r="AH120">
            <v>7.851</v>
          </cell>
          <cell r="AI120">
            <v>19.870999999999999</v>
          </cell>
          <cell r="AJ120" t="str">
            <v>N/A</v>
          </cell>
          <cell r="AK120" t="str">
            <v>Auction Price Cap</v>
          </cell>
          <cell r="AL120" t="str">
            <v>€123,190.00</v>
          </cell>
          <cell r="AM120">
            <v>0</v>
          </cell>
          <cell r="AN120">
            <v>0</v>
          </cell>
          <cell r="AO120" t="str">
            <v>Demand Side Unit</v>
          </cell>
        </row>
        <row r="121">
          <cell r="A121" t="str">
            <v>GU_402030</v>
          </cell>
          <cell r="B121" t="str">
            <v>Dublin Waste to Energy Supply</v>
          </cell>
          <cell r="C121" t="str">
            <v>PY_000152</v>
          </cell>
          <cell r="D121" t="str">
            <v>PT_400198</v>
          </cell>
          <cell r="E121" t="str">
            <v>GU_402030</v>
          </cell>
          <cell r="F121">
            <v>0</v>
          </cell>
          <cell r="G121">
            <v>0</v>
          </cell>
          <cell r="H121" t="str">
            <v>Yes</v>
          </cell>
          <cell r="I121" t="str">
            <v>No</v>
          </cell>
          <cell r="J121">
            <v>64.584000000000003</v>
          </cell>
          <cell r="K121">
            <v>54.838999999999999</v>
          </cell>
          <cell r="L121">
            <v>72</v>
          </cell>
          <cell r="M121" t="str">
            <v>N/A</v>
          </cell>
          <cell r="N121">
            <v>54.838999999999999</v>
          </cell>
          <cell r="O121" t="str">
            <v>L1-2: IE</v>
          </cell>
          <cell r="P121" t="str">
            <v>L2-1: Greater Dublin</v>
          </cell>
          <cell r="Q121">
            <v>61</v>
          </cell>
          <cell r="R121">
            <v>54.838999999999999</v>
          </cell>
          <cell r="S121">
            <v>54.838999999999999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 t="str">
            <v>Steam Turbine</v>
          </cell>
          <cell r="Z121" t="str">
            <v>Dispatchable</v>
          </cell>
          <cell r="AA121" t="str">
            <v>Not Variable</v>
          </cell>
          <cell r="AB121" t="str">
            <v>Existing</v>
          </cell>
          <cell r="AC121" t="str">
            <v>N/A</v>
          </cell>
          <cell r="AD121" t="str">
            <v>Yes</v>
          </cell>
          <cell r="AE121" t="str">
            <v>N/A</v>
          </cell>
          <cell r="AF121">
            <v>0.89900000000000002</v>
          </cell>
          <cell r="AG121">
            <v>64.584000000000003</v>
          </cell>
          <cell r="AH121">
            <v>0</v>
          </cell>
          <cell r="AI121">
            <v>64.584000000000003</v>
          </cell>
          <cell r="AJ121" t="str">
            <v>N/A</v>
          </cell>
          <cell r="AK121" t="str">
            <v>Existing Capacity Price Cap</v>
          </cell>
          <cell r="AL121" t="str">
            <v>€41,060.00</v>
          </cell>
          <cell r="AM121">
            <v>0</v>
          </cell>
          <cell r="AN121">
            <v>0</v>
          </cell>
          <cell r="AO121" t="str">
            <v>Other Dispatchable</v>
          </cell>
        </row>
        <row r="122">
          <cell r="A122" t="str">
            <v>GU_400930</v>
          </cell>
          <cell r="B122" t="str">
            <v>Bord Gais ROI</v>
          </cell>
          <cell r="C122" t="str">
            <v>PY_000027</v>
          </cell>
          <cell r="D122" t="str">
            <v>PT_400028</v>
          </cell>
          <cell r="E122" t="str">
            <v>GU_400930</v>
          </cell>
          <cell r="F122">
            <v>0</v>
          </cell>
          <cell r="G122">
            <v>0</v>
          </cell>
          <cell r="H122" t="str">
            <v>Yes</v>
          </cell>
          <cell r="I122" t="str">
            <v>No</v>
          </cell>
          <cell r="J122">
            <v>387</v>
          </cell>
          <cell r="K122">
            <v>387.16800000000001</v>
          </cell>
          <cell r="L122">
            <v>445</v>
          </cell>
          <cell r="M122" t="str">
            <v>N/A</v>
          </cell>
          <cell r="N122">
            <v>387.16800000000001</v>
          </cell>
          <cell r="O122" t="str">
            <v>L1-2: IE</v>
          </cell>
          <cell r="P122" t="str">
            <v>N/A</v>
          </cell>
          <cell r="Q122">
            <v>444</v>
          </cell>
          <cell r="R122">
            <v>387.16800000000001</v>
          </cell>
          <cell r="S122">
            <v>387.16800000000001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 t="str">
            <v>Gas Turbine</v>
          </cell>
          <cell r="Z122" t="str">
            <v>Dispatchable</v>
          </cell>
          <cell r="AA122" t="str">
            <v>Not Variable</v>
          </cell>
          <cell r="AB122" t="str">
            <v>Existing</v>
          </cell>
          <cell r="AC122" t="str">
            <v>N/A</v>
          </cell>
          <cell r="AD122" t="str">
            <v>Yes</v>
          </cell>
          <cell r="AE122" t="str">
            <v>N/A</v>
          </cell>
          <cell r="AF122">
            <v>0.872</v>
          </cell>
          <cell r="AG122">
            <v>387</v>
          </cell>
          <cell r="AH122">
            <v>0</v>
          </cell>
          <cell r="AI122">
            <v>387</v>
          </cell>
          <cell r="AJ122" t="str">
            <v>N/A</v>
          </cell>
          <cell r="AK122" t="str">
            <v>Existing Capacity Price Cap</v>
          </cell>
          <cell r="AL122" t="str">
            <v>€41,060.00</v>
          </cell>
          <cell r="AM122">
            <v>0</v>
          </cell>
          <cell r="AN122">
            <v>0</v>
          </cell>
          <cell r="AO122" t="str">
            <v>Other Dispatchable</v>
          </cell>
        </row>
        <row r="123">
          <cell r="A123" t="str">
            <v>I_NIMOYLE</v>
          </cell>
          <cell r="B123" t="str">
            <v>Moyle Interconnector Ltd</v>
          </cell>
          <cell r="C123" t="str">
            <v>IO_MOYLE</v>
          </cell>
          <cell r="D123" t="str">
            <v>IO_MOYLE</v>
          </cell>
          <cell r="E123" t="str">
            <v>I_NIMOYLE</v>
          </cell>
          <cell r="F123">
            <v>0</v>
          </cell>
          <cell r="G123">
            <v>0</v>
          </cell>
          <cell r="H123" t="str">
            <v>Yes</v>
          </cell>
          <cell r="I123" t="str">
            <v>No</v>
          </cell>
          <cell r="J123">
            <v>234.3</v>
          </cell>
          <cell r="K123">
            <v>216.27</v>
          </cell>
          <cell r="L123" t="e">
            <v>#N/A</v>
          </cell>
          <cell r="M123" t="str">
            <v>N/A</v>
          </cell>
          <cell r="N123">
            <v>216.27</v>
          </cell>
          <cell r="O123" t="str">
            <v>L1-1: NI</v>
          </cell>
          <cell r="P123" t="str">
            <v>N/A</v>
          </cell>
          <cell r="Q123">
            <v>450</v>
          </cell>
          <cell r="R123">
            <v>216.27</v>
          </cell>
          <cell r="S123">
            <v>216.27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 t="str">
            <v>Interconnector</v>
          </cell>
          <cell r="Z123" t="str">
            <v>None</v>
          </cell>
          <cell r="AA123" t="str">
            <v>Not Variable</v>
          </cell>
          <cell r="AB123" t="str">
            <v>Existing</v>
          </cell>
          <cell r="AC123" t="str">
            <v>N/A</v>
          </cell>
          <cell r="AD123" t="str">
            <v>Yes</v>
          </cell>
          <cell r="AE123" t="str">
            <v>N/A</v>
          </cell>
          <cell r="AF123">
            <v>0.48599999999999999</v>
          </cell>
          <cell r="AG123">
            <v>234.3</v>
          </cell>
          <cell r="AH123">
            <v>0</v>
          </cell>
          <cell r="AI123">
            <v>234.3</v>
          </cell>
          <cell r="AJ123" t="str">
            <v>N/A</v>
          </cell>
          <cell r="AK123" t="str">
            <v>Existing Capacity Price Cap</v>
          </cell>
          <cell r="AL123" t="str">
            <v>£36,818.50</v>
          </cell>
          <cell r="AM123">
            <v>0</v>
          </cell>
          <cell r="AN123">
            <v>0</v>
          </cell>
          <cell r="AO123" t="str">
            <v>Interconnector</v>
          </cell>
        </row>
        <row r="124">
          <cell r="A124" t="str">
            <v>DSU_401870</v>
          </cell>
          <cell r="B124" t="str">
            <v xml:space="preserve">Electricity Exchange Limited </v>
          </cell>
          <cell r="C124" t="str">
            <v>PY_000114</v>
          </cell>
          <cell r="D124" t="str">
            <v>PT_400116</v>
          </cell>
          <cell r="E124" t="str">
            <v>DSU_401870</v>
          </cell>
          <cell r="F124">
            <v>0</v>
          </cell>
          <cell r="G124">
            <v>0</v>
          </cell>
          <cell r="H124" t="str">
            <v>Yes</v>
          </cell>
          <cell r="I124" t="str">
            <v>No</v>
          </cell>
          <cell r="J124">
            <v>36.829844000000001</v>
          </cell>
          <cell r="K124">
            <v>36.79</v>
          </cell>
          <cell r="L124">
            <v>0</v>
          </cell>
          <cell r="M124" t="str">
            <v>DSU - N/A</v>
          </cell>
          <cell r="N124">
            <v>36.79</v>
          </cell>
          <cell r="O124" t="str">
            <v>L1-2: IE</v>
          </cell>
          <cell r="P124" t="str">
            <v>N/A</v>
          </cell>
          <cell r="Q124">
            <v>13.846</v>
          </cell>
          <cell r="R124">
            <v>12.752000000000001</v>
          </cell>
          <cell r="S124">
            <v>12.752000000000001</v>
          </cell>
          <cell r="T124">
            <v>0</v>
          </cell>
          <cell r="U124">
            <v>26.23</v>
          </cell>
          <cell r="V124">
            <v>24.038</v>
          </cell>
          <cell r="W124">
            <v>24.038</v>
          </cell>
          <cell r="X124">
            <v>0</v>
          </cell>
          <cell r="Y124" t="str">
            <v>Demand Side Unit</v>
          </cell>
          <cell r="Z124" t="str">
            <v>Dispatchable</v>
          </cell>
          <cell r="AA124" t="str">
            <v>Not Variable</v>
          </cell>
          <cell r="AB124" t="str">
            <v>Both Existing and New</v>
          </cell>
          <cell r="AC124" t="str">
            <v>N/A</v>
          </cell>
          <cell r="AD124" t="str">
            <v>Yes</v>
          </cell>
          <cell r="AE124" t="str">
            <v>N/A</v>
          </cell>
          <cell r="AF124">
            <v>0.92100000000000004</v>
          </cell>
          <cell r="AG124">
            <v>12.752000000000001</v>
          </cell>
          <cell r="AH124">
            <v>24.077999999999999</v>
          </cell>
          <cell r="AI124">
            <v>36.83</v>
          </cell>
          <cell r="AJ124" t="str">
            <v>N/A</v>
          </cell>
          <cell r="AK124" t="str">
            <v>Auction Price Cap</v>
          </cell>
          <cell r="AL124" t="str">
            <v>€123,190.00</v>
          </cell>
          <cell r="AM124">
            <v>0</v>
          </cell>
          <cell r="AN124">
            <v>0</v>
          </cell>
          <cell r="AO124" t="str">
            <v>Demand Side Unit</v>
          </cell>
        </row>
        <row r="125">
          <cell r="A125" t="str">
            <v>DSU_402100</v>
          </cell>
          <cell r="B125" t="str">
            <v xml:space="preserve">Electricity Exchange Limited </v>
          </cell>
          <cell r="C125" t="str">
            <v>PY_000114</v>
          </cell>
          <cell r="D125" t="str">
            <v>PT_400116</v>
          </cell>
          <cell r="E125" t="str">
            <v>DSU_402100</v>
          </cell>
          <cell r="F125">
            <v>0</v>
          </cell>
          <cell r="G125">
            <v>0</v>
          </cell>
          <cell r="H125" t="str">
            <v>Yes</v>
          </cell>
          <cell r="I125" t="str">
            <v>No</v>
          </cell>
          <cell r="J125">
            <v>9.8546999999999993</v>
          </cell>
          <cell r="K125">
            <v>9.8539999999999992</v>
          </cell>
          <cell r="L125">
            <v>0</v>
          </cell>
          <cell r="M125" t="str">
            <v>DSU - N/A</v>
          </cell>
          <cell r="N125">
            <v>9.8539999999999992</v>
          </cell>
          <cell r="O125" t="str">
            <v>L1-2: IE</v>
          </cell>
          <cell r="P125" t="str">
            <v>N/A</v>
          </cell>
          <cell r="Q125">
            <v>4.0469999999999997</v>
          </cell>
          <cell r="R125">
            <v>3.7309999999999999</v>
          </cell>
          <cell r="S125">
            <v>3.7309999999999999</v>
          </cell>
          <cell r="T125">
            <v>0</v>
          </cell>
          <cell r="U125">
            <v>6.6529999999999996</v>
          </cell>
          <cell r="V125">
            <v>6.1230000000000002</v>
          </cell>
          <cell r="W125">
            <v>6.1230000000000002</v>
          </cell>
          <cell r="X125">
            <v>0</v>
          </cell>
          <cell r="Y125" t="str">
            <v>Demand Side Unit</v>
          </cell>
          <cell r="Z125" t="str">
            <v>Dispatchable</v>
          </cell>
          <cell r="AA125" t="str">
            <v>Not Variable</v>
          </cell>
          <cell r="AB125" t="str">
            <v>Both Existing and New</v>
          </cell>
          <cell r="AC125" t="str">
            <v>N/A</v>
          </cell>
          <cell r="AD125" t="str">
            <v>No</v>
          </cell>
          <cell r="AE125" t="str">
            <v>N/A</v>
          </cell>
          <cell r="AF125">
            <v>0.92200000000000004</v>
          </cell>
          <cell r="AG125">
            <v>3.7309999999999999</v>
          </cell>
          <cell r="AH125">
            <v>6.1230000000000002</v>
          </cell>
          <cell r="AI125">
            <v>9.8539999999999992</v>
          </cell>
          <cell r="AJ125" t="str">
            <v>N/A</v>
          </cell>
          <cell r="AK125" t="str">
            <v>Auction Price Cap</v>
          </cell>
          <cell r="AL125" t="str">
            <v>€123,190.00</v>
          </cell>
          <cell r="AM125">
            <v>0</v>
          </cell>
          <cell r="AN125">
            <v>0</v>
          </cell>
          <cell r="AO125" t="str">
            <v>Demand Side Unit</v>
          </cell>
        </row>
        <row r="126">
          <cell r="A126" t="str">
            <v>DSU_402120</v>
          </cell>
          <cell r="B126" t="str">
            <v xml:space="preserve">Electricity Exchange Limited </v>
          </cell>
          <cell r="C126" t="str">
            <v>PY_000114</v>
          </cell>
          <cell r="D126" t="str">
            <v>PT_400116</v>
          </cell>
          <cell r="E126" t="str">
            <v>DSU_402120</v>
          </cell>
          <cell r="F126">
            <v>0</v>
          </cell>
          <cell r="G126">
            <v>0</v>
          </cell>
          <cell r="H126" t="str">
            <v>Yes</v>
          </cell>
          <cell r="I126" t="str">
            <v>No</v>
          </cell>
          <cell r="J126">
            <v>16.543923000000003</v>
          </cell>
          <cell r="K126">
            <v>16.544</v>
          </cell>
          <cell r="L126">
            <v>0</v>
          </cell>
          <cell r="M126" t="str">
            <v>DSU - N/A</v>
          </cell>
          <cell r="N126">
            <v>16.544</v>
          </cell>
          <cell r="O126" t="str">
            <v>L1-2: IE</v>
          </cell>
          <cell r="P126" t="str">
            <v>N/A</v>
          </cell>
          <cell r="Q126">
            <v>4.1139999999999999</v>
          </cell>
          <cell r="R126">
            <v>3.7930000000000001</v>
          </cell>
          <cell r="S126">
            <v>3.7930000000000001</v>
          </cell>
          <cell r="T126">
            <v>0</v>
          </cell>
          <cell r="U126">
            <v>13.849</v>
          </cell>
          <cell r="V126">
            <v>12.750999999999999</v>
          </cell>
          <cell r="W126">
            <v>12.750999999999999</v>
          </cell>
          <cell r="X126">
            <v>0</v>
          </cell>
          <cell r="Y126" t="str">
            <v>Demand Side Unit</v>
          </cell>
          <cell r="Z126" t="str">
            <v>Dispatchable</v>
          </cell>
          <cell r="AA126" t="str">
            <v>Not Variable</v>
          </cell>
          <cell r="AB126" t="str">
            <v>Both Existing and New</v>
          </cell>
          <cell r="AC126" t="str">
            <v>N/A</v>
          </cell>
          <cell r="AD126" t="str">
            <v>No</v>
          </cell>
          <cell r="AE126" t="str">
            <v>N/A</v>
          </cell>
          <cell r="AF126">
            <v>0.92200000000000004</v>
          </cell>
          <cell r="AG126">
            <v>3.7930000000000001</v>
          </cell>
          <cell r="AH126">
            <v>12.750999999999999</v>
          </cell>
          <cell r="AI126">
            <v>16.544</v>
          </cell>
          <cell r="AJ126" t="str">
            <v>N/A</v>
          </cell>
          <cell r="AK126" t="str">
            <v>Auction Price Cap</v>
          </cell>
          <cell r="AL126" t="str">
            <v>€123,190.00</v>
          </cell>
          <cell r="AM126">
            <v>0</v>
          </cell>
          <cell r="AN126">
            <v>0</v>
          </cell>
          <cell r="AO126" t="str">
            <v>Demand Side Unit</v>
          </cell>
        </row>
        <row r="127">
          <cell r="A127" t="str">
            <v>DSU_402090</v>
          </cell>
          <cell r="B127" t="str">
            <v xml:space="preserve">Electricity Exchange Limited </v>
          </cell>
          <cell r="C127" t="str">
            <v>PY_000114</v>
          </cell>
          <cell r="D127" t="str">
            <v>PT_400116</v>
          </cell>
          <cell r="E127" t="str">
            <v>DSU_402090</v>
          </cell>
          <cell r="F127">
            <v>0</v>
          </cell>
          <cell r="G127">
            <v>0</v>
          </cell>
          <cell r="H127" t="str">
            <v>Yes</v>
          </cell>
          <cell r="I127" t="str">
            <v>No</v>
          </cell>
          <cell r="J127">
            <v>10</v>
          </cell>
          <cell r="K127">
            <v>9.9890000000000008</v>
          </cell>
          <cell r="L127">
            <v>0</v>
          </cell>
          <cell r="M127" t="str">
            <v>DSU - N/A</v>
          </cell>
          <cell r="N127">
            <v>9.9890000000000008</v>
          </cell>
          <cell r="O127" t="str">
            <v>L1-2: IE</v>
          </cell>
          <cell r="P127" t="str">
            <v>N/A</v>
          </cell>
          <cell r="Q127">
            <v>4.282</v>
          </cell>
          <cell r="R127">
            <v>3.948</v>
          </cell>
          <cell r="S127">
            <v>3.948</v>
          </cell>
          <cell r="T127">
            <v>0</v>
          </cell>
          <cell r="U127">
            <v>6.5640000000000001</v>
          </cell>
          <cell r="V127">
            <v>6.0410000000000004</v>
          </cell>
          <cell r="W127">
            <v>6.0410000000000004</v>
          </cell>
          <cell r="X127">
            <v>0</v>
          </cell>
          <cell r="Y127" t="str">
            <v>Demand Side Unit</v>
          </cell>
          <cell r="Z127" t="str">
            <v>Dispatchable</v>
          </cell>
          <cell r="AA127" t="str">
            <v>Not Variable</v>
          </cell>
          <cell r="AB127" t="str">
            <v>Both Existing and New</v>
          </cell>
          <cell r="AC127" t="str">
            <v>N/A</v>
          </cell>
          <cell r="AD127" t="str">
            <v>Yes</v>
          </cell>
          <cell r="AE127" t="str">
            <v>N/A</v>
          </cell>
          <cell r="AF127">
            <v>0.92200000000000004</v>
          </cell>
          <cell r="AG127">
            <v>3.948</v>
          </cell>
          <cell r="AH127">
            <v>6.0519999999999996</v>
          </cell>
          <cell r="AI127">
            <v>10</v>
          </cell>
          <cell r="AJ127" t="str">
            <v>N/A</v>
          </cell>
          <cell r="AK127" t="str">
            <v>Auction Price Cap</v>
          </cell>
          <cell r="AL127" t="str">
            <v>€123,190.00</v>
          </cell>
          <cell r="AM127">
            <v>0</v>
          </cell>
          <cell r="AN127">
            <v>0</v>
          </cell>
          <cell r="AO127" t="str">
            <v>Demand Side Unit</v>
          </cell>
        </row>
        <row r="128">
          <cell r="A128" t="str">
            <v>DSU_401530</v>
          </cell>
          <cell r="B128" t="str">
            <v xml:space="preserve">Endeco Technologies Limited </v>
          </cell>
          <cell r="C128" t="str">
            <v>PY_000126</v>
          </cell>
          <cell r="D128" t="str">
            <v>PT_400133</v>
          </cell>
          <cell r="E128" t="str">
            <v>DSU_401530</v>
          </cell>
          <cell r="F128">
            <v>0</v>
          </cell>
          <cell r="G128">
            <v>0</v>
          </cell>
          <cell r="H128" t="str">
            <v>Yes</v>
          </cell>
          <cell r="I128" t="str">
            <v>No</v>
          </cell>
          <cell r="J128">
            <v>43.466382000000003</v>
          </cell>
          <cell r="K128">
            <v>43.466000000000001</v>
          </cell>
          <cell r="L128">
            <v>0</v>
          </cell>
          <cell r="M128" t="str">
            <v>DSU - N/A</v>
          </cell>
          <cell r="N128">
            <v>43.466000000000001</v>
          </cell>
          <cell r="O128" t="str">
            <v>L1-2: IE</v>
          </cell>
          <cell r="P128" t="str">
            <v>N/A</v>
          </cell>
          <cell r="Q128">
            <v>38.661999999999999</v>
          </cell>
          <cell r="R128">
            <v>35.53</v>
          </cell>
          <cell r="S128">
            <v>35.53</v>
          </cell>
          <cell r="T128">
            <v>0</v>
          </cell>
          <cell r="U128">
            <v>8.6869999999999994</v>
          </cell>
          <cell r="V128">
            <v>7.9359999999999999</v>
          </cell>
          <cell r="W128">
            <v>7.9359999999999999</v>
          </cell>
          <cell r="X128">
            <v>0</v>
          </cell>
          <cell r="Y128" t="str">
            <v>Demand Side Unit</v>
          </cell>
          <cell r="Z128" t="str">
            <v>Dispatchable</v>
          </cell>
          <cell r="AA128" t="str">
            <v>Not Variable</v>
          </cell>
          <cell r="AB128" t="str">
            <v>Both Existing and New</v>
          </cell>
          <cell r="AC128" t="str">
            <v>N/A</v>
          </cell>
          <cell r="AD128" t="str">
            <v>Yes</v>
          </cell>
          <cell r="AE128" t="str">
            <v>N/A</v>
          </cell>
          <cell r="AF128">
            <v>0.91900000000000004</v>
          </cell>
          <cell r="AG128">
            <v>38.661999999999999</v>
          </cell>
          <cell r="AH128">
            <v>8.6869999999999994</v>
          </cell>
          <cell r="AI128">
            <v>47.348999999999997</v>
          </cell>
          <cell r="AJ128" t="str">
            <v>N/A</v>
          </cell>
          <cell r="AK128" t="str">
            <v>Auction Price Cap</v>
          </cell>
          <cell r="AL128" t="str">
            <v>€123,190.00</v>
          </cell>
          <cell r="AM128">
            <v>0</v>
          </cell>
          <cell r="AN128">
            <v>0</v>
          </cell>
          <cell r="AO128" t="str">
            <v>Demand Side Unit</v>
          </cell>
        </row>
        <row r="129">
          <cell r="A129" t="str">
            <v>DSU_401910</v>
          </cell>
          <cell r="B129" t="str">
            <v xml:space="preserve">Endeco Technologies Limited </v>
          </cell>
          <cell r="C129" t="str">
            <v>PY_000126</v>
          </cell>
          <cell r="D129" t="str">
            <v>PT_400133</v>
          </cell>
          <cell r="E129" t="str">
            <v>DSU_401910</v>
          </cell>
          <cell r="F129">
            <v>0</v>
          </cell>
          <cell r="G129">
            <v>0</v>
          </cell>
          <cell r="H129" t="str">
            <v>Yes</v>
          </cell>
          <cell r="I129" t="str">
            <v>No</v>
          </cell>
          <cell r="J129">
            <v>10.100607</v>
          </cell>
          <cell r="K129">
            <v>10.100999999999999</v>
          </cell>
          <cell r="L129">
            <v>0</v>
          </cell>
          <cell r="M129" t="str">
            <v>DSU - N/A</v>
          </cell>
          <cell r="N129">
            <v>10.112</v>
          </cell>
          <cell r="O129" t="str">
            <v>L1-2: IE</v>
          </cell>
          <cell r="P129" t="str">
            <v>N/A</v>
          </cell>
          <cell r="Q129">
            <v>4.22</v>
          </cell>
          <cell r="R129">
            <v>3.891</v>
          </cell>
          <cell r="S129">
            <v>3.891</v>
          </cell>
          <cell r="T129">
            <v>0</v>
          </cell>
          <cell r="U129">
            <v>6.7469999999999999</v>
          </cell>
          <cell r="V129">
            <v>6.2207340000000002</v>
          </cell>
          <cell r="W129">
            <v>6.2210000000000001</v>
          </cell>
          <cell r="X129">
            <v>0</v>
          </cell>
          <cell r="Y129" t="str">
            <v>Demand Side Unit</v>
          </cell>
          <cell r="Z129" t="str">
            <v>Dispatchable</v>
          </cell>
          <cell r="AA129" t="str">
            <v>Not Variable</v>
          </cell>
          <cell r="AB129" t="str">
            <v>Both Existing and New</v>
          </cell>
          <cell r="AC129" t="str">
            <v>N/A</v>
          </cell>
          <cell r="AD129" t="str">
            <v>Yes</v>
          </cell>
          <cell r="AE129" t="str">
            <v>N/A</v>
          </cell>
          <cell r="AF129">
            <v>0.92200000000000004</v>
          </cell>
          <cell r="AG129">
            <v>4.22</v>
          </cell>
          <cell r="AH129">
            <v>6.7469999999999999</v>
          </cell>
          <cell r="AI129">
            <v>10.966999999999999</v>
          </cell>
          <cell r="AJ129" t="str">
            <v>N/A</v>
          </cell>
          <cell r="AK129" t="str">
            <v>Auction Price Cap</v>
          </cell>
          <cell r="AL129" t="str">
            <v>€123,190.00</v>
          </cell>
          <cell r="AM129">
            <v>0</v>
          </cell>
          <cell r="AN129">
            <v>0</v>
          </cell>
          <cell r="AO129" t="str">
            <v>Demand Side Unit</v>
          </cell>
        </row>
        <row r="130">
          <cell r="A130" t="str">
            <v>DSU_501460</v>
          </cell>
          <cell r="B130" t="str">
            <v xml:space="preserve">Endeco Technologies Limited </v>
          </cell>
          <cell r="C130" t="str">
            <v>PY_000126</v>
          </cell>
          <cell r="D130" t="str">
            <v>PT_500099</v>
          </cell>
          <cell r="E130" t="str">
            <v>DSU_501460</v>
          </cell>
          <cell r="F130">
            <v>0</v>
          </cell>
          <cell r="G130">
            <v>0</v>
          </cell>
          <cell r="H130" t="str">
            <v>Yes</v>
          </cell>
          <cell r="I130" t="str">
            <v>No</v>
          </cell>
          <cell r="J130">
            <v>10.484664</v>
          </cell>
          <cell r="K130">
            <v>10.484</v>
          </cell>
          <cell r="L130">
            <v>0</v>
          </cell>
          <cell r="M130" t="str">
            <v>DSU - N/A</v>
          </cell>
          <cell r="N130">
            <v>10.496</v>
          </cell>
          <cell r="O130" t="str">
            <v>L1-1: NI</v>
          </cell>
          <cell r="P130" t="str">
            <v>N/A</v>
          </cell>
          <cell r="Q130">
            <v>4.1900000000000004</v>
          </cell>
          <cell r="R130">
            <v>3.863</v>
          </cell>
          <cell r="S130">
            <v>3.863</v>
          </cell>
          <cell r="T130">
            <v>0</v>
          </cell>
          <cell r="U130">
            <v>7.194</v>
          </cell>
          <cell r="V130">
            <v>6.6210000000000004</v>
          </cell>
          <cell r="W130">
            <v>6.6210000000000004</v>
          </cell>
          <cell r="X130">
            <v>0</v>
          </cell>
          <cell r="Y130" t="str">
            <v>Demand Side Unit</v>
          </cell>
          <cell r="Z130" t="str">
            <v>Dispatchable</v>
          </cell>
          <cell r="AA130" t="str">
            <v>Not Variable</v>
          </cell>
          <cell r="AB130" t="str">
            <v>Both Existing and New</v>
          </cell>
          <cell r="AC130" t="str">
            <v>N/A</v>
          </cell>
          <cell r="AD130" t="str">
            <v>Yes</v>
          </cell>
          <cell r="AE130" t="str">
            <v>N/A</v>
          </cell>
          <cell r="AF130">
            <v>0.92200000000000004</v>
          </cell>
          <cell r="AG130">
            <v>4.1900000000000004</v>
          </cell>
          <cell r="AH130">
            <v>7.194</v>
          </cell>
          <cell r="AI130">
            <v>11.384</v>
          </cell>
          <cell r="AJ130" t="str">
            <v>N/A</v>
          </cell>
          <cell r="AK130" t="str">
            <v>Auction Price Cap</v>
          </cell>
          <cell r="AL130" t="str">
            <v>£110,464.47</v>
          </cell>
          <cell r="AM130">
            <v>0</v>
          </cell>
          <cell r="AN130">
            <v>0</v>
          </cell>
          <cell r="AO130" t="str">
            <v>Demand Side Unit</v>
          </cell>
        </row>
        <row r="131">
          <cell r="A131" t="str">
            <v>DSU_402180</v>
          </cell>
          <cell r="B131" t="str">
            <v xml:space="preserve">Endeco Technologies Limited </v>
          </cell>
          <cell r="C131" t="str">
            <v>PY_000126</v>
          </cell>
          <cell r="D131" t="str">
            <v>PT_400133</v>
          </cell>
          <cell r="E131" t="str">
            <v>DSU_402180</v>
          </cell>
          <cell r="F131">
            <v>0</v>
          </cell>
          <cell r="G131">
            <v>0</v>
          </cell>
          <cell r="H131" t="str">
            <v>Yes</v>
          </cell>
          <cell r="I131" t="str">
            <v xml:space="preserve">No </v>
          </cell>
          <cell r="J131">
            <v>16.171839000000002</v>
          </cell>
          <cell r="K131">
            <v>16.171839000000002</v>
          </cell>
          <cell r="L131">
            <v>0</v>
          </cell>
          <cell r="M131" t="str">
            <v>DSU - N/A</v>
          </cell>
          <cell r="N131">
            <v>16.172000000000001</v>
          </cell>
          <cell r="O131" t="str">
            <v>L1-2: IE</v>
          </cell>
          <cell r="P131" t="str">
            <v>N/A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17.559000000000001</v>
          </cell>
          <cell r="V131">
            <v>16.171839000000002</v>
          </cell>
          <cell r="W131">
            <v>16.171839000000002</v>
          </cell>
          <cell r="X131">
            <v>0</v>
          </cell>
          <cell r="Y131" t="str">
            <v>Demand Side Unit</v>
          </cell>
          <cell r="Z131" t="str">
            <v>Dispatchable</v>
          </cell>
          <cell r="AA131" t="str">
            <v>Not Variable</v>
          </cell>
          <cell r="AB131" t="str">
            <v>New</v>
          </cell>
          <cell r="AC131" t="str">
            <v>N/A</v>
          </cell>
          <cell r="AD131" t="str">
            <v>Yes</v>
          </cell>
          <cell r="AE131" t="str">
            <v>N/A</v>
          </cell>
          <cell r="AF131">
            <v>0.92100000000000004</v>
          </cell>
          <cell r="AG131">
            <v>0</v>
          </cell>
          <cell r="AH131">
            <v>17.559000000000001</v>
          </cell>
          <cell r="AI131">
            <v>17.559000000000001</v>
          </cell>
          <cell r="AJ131" t="str">
            <v>N/A</v>
          </cell>
          <cell r="AK131" t="str">
            <v>Auction Price Cap</v>
          </cell>
          <cell r="AL131" t="str">
            <v>€123,190.00</v>
          </cell>
          <cell r="AM131">
            <v>0</v>
          </cell>
          <cell r="AN131">
            <v>0</v>
          </cell>
          <cell r="AO131" t="str">
            <v>Demand Side Unit</v>
          </cell>
        </row>
        <row r="132">
          <cell r="A132" t="str">
            <v>GU_501580</v>
          </cell>
          <cell r="B132" t="str">
            <v xml:space="preserve">Brookfield Green Energy NI Limited </v>
          </cell>
          <cell r="C132" t="str">
            <v>PY_000168</v>
          </cell>
          <cell r="D132" t="str">
            <v>PT_500110</v>
          </cell>
          <cell r="E132" t="str">
            <v>GU_501580</v>
          </cell>
          <cell r="F132" t="str">
            <v>CAU_500303</v>
          </cell>
          <cell r="G132">
            <v>0</v>
          </cell>
          <cell r="H132" t="str">
            <v>No</v>
          </cell>
          <cell r="I132" t="str">
            <v>N/A</v>
          </cell>
          <cell r="J132" t="str">
            <v>N/A</v>
          </cell>
          <cell r="K132" t="str">
            <v>N/A</v>
          </cell>
          <cell r="L132" t="str">
            <v>N/A</v>
          </cell>
          <cell r="M132" t="str">
            <v>N/A</v>
          </cell>
          <cell r="N132" t="str">
            <v>N/A</v>
          </cell>
          <cell r="O132" t="str">
            <v>N/A</v>
          </cell>
          <cell r="P132" t="str">
            <v>N/A</v>
          </cell>
          <cell r="Q132" t="str">
            <v>N/A</v>
          </cell>
          <cell r="R132" t="str">
            <v>N/A</v>
          </cell>
          <cell r="S132" t="str">
            <v>N/A</v>
          </cell>
          <cell r="T132" t="str">
            <v>N/A</v>
          </cell>
          <cell r="U132" t="str">
            <v>N/A</v>
          </cell>
          <cell r="V132" t="str">
            <v>N/A</v>
          </cell>
          <cell r="W132" t="str">
            <v>N/A</v>
          </cell>
          <cell r="X132" t="str">
            <v>N/A</v>
          </cell>
          <cell r="Y132" t="str">
            <v>N/A</v>
          </cell>
          <cell r="Z132" t="str">
            <v>N/A</v>
          </cell>
          <cell r="AA132" t="str">
            <v>N/A</v>
          </cell>
          <cell r="AB132" t="str">
            <v>N/A</v>
          </cell>
          <cell r="AC132" t="str">
            <v>N/A</v>
          </cell>
          <cell r="AD132" t="str">
            <v>N/A</v>
          </cell>
          <cell r="AE132" t="str">
            <v>N/A</v>
          </cell>
          <cell r="AF132" t="str">
            <v>N/A</v>
          </cell>
          <cell r="AG132" t="str">
            <v>N/A</v>
          </cell>
          <cell r="AH132" t="str">
            <v>N/A</v>
          </cell>
          <cell r="AI132" t="str">
            <v>N/A</v>
          </cell>
          <cell r="AJ132" t="str">
            <v>N/A</v>
          </cell>
          <cell r="AK132" t="str">
            <v>N/A</v>
          </cell>
          <cell r="AL132" t="str">
            <v>N/A</v>
          </cell>
          <cell r="AM132" t="str">
            <v>N/A</v>
          </cell>
          <cell r="AN132" t="str">
            <v>N/A</v>
          </cell>
          <cell r="AO132" t="str">
            <v>Other Non-Dispatchable</v>
          </cell>
        </row>
        <row r="133">
          <cell r="A133" t="str">
            <v>GU_501640</v>
          </cell>
          <cell r="B133" t="str">
            <v xml:space="preserve">Brookfield Green Energy NI Limited </v>
          </cell>
          <cell r="C133" t="str">
            <v>PY_000168</v>
          </cell>
          <cell r="D133" t="str">
            <v>PT_500110</v>
          </cell>
          <cell r="E133" t="str">
            <v>GU_501640</v>
          </cell>
          <cell r="F133" t="str">
            <v>CAU_500303</v>
          </cell>
          <cell r="G133">
            <v>0</v>
          </cell>
          <cell r="H133" t="str">
            <v>No</v>
          </cell>
          <cell r="I133" t="str">
            <v>N/A</v>
          </cell>
          <cell r="J133" t="str">
            <v>N/A</v>
          </cell>
          <cell r="K133" t="str">
            <v>N/A</v>
          </cell>
          <cell r="L133" t="str">
            <v>N/A</v>
          </cell>
          <cell r="M133" t="str">
            <v>N/A</v>
          </cell>
          <cell r="N133" t="str">
            <v>N/A</v>
          </cell>
          <cell r="O133" t="str">
            <v>N/A</v>
          </cell>
          <cell r="P133" t="str">
            <v>N/A</v>
          </cell>
          <cell r="Q133" t="str">
            <v>N/A</v>
          </cell>
          <cell r="R133" t="str">
            <v>N/A</v>
          </cell>
          <cell r="S133" t="str">
            <v>N/A</v>
          </cell>
          <cell r="T133" t="str">
            <v>N/A</v>
          </cell>
          <cell r="U133" t="str">
            <v>N/A</v>
          </cell>
          <cell r="V133" t="str">
            <v>N/A</v>
          </cell>
          <cell r="W133" t="str">
            <v>N/A</v>
          </cell>
          <cell r="X133" t="str">
            <v>N/A</v>
          </cell>
          <cell r="Y133" t="str">
            <v>N/A</v>
          </cell>
          <cell r="Z133" t="str">
            <v>N/A</v>
          </cell>
          <cell r="AA133" t="str">
            <v>N/A</v>
          </cell>
          <cell r="AB133" t="str">
            <v>N/A</v>
          </cell>
          <cell r="AC133" t="str">
            <v>N/A</v>
          </cell>
          <cell r="AD133" t="str">
            <v>N/A</v>
          </cell>
          <cell r="AE133" t="str">
            <v>N/A</v>
          </cell>
          <cell r="AF133" t="str">
            <v>N/A</v>
          </cell>
          <cell r="AG133" t="str">
            <v>N/A</v>
          </cell>
          <cell r="AH133" t="str">
            <v>N/A</v>
          </cell>
          <cell r="AI133" t="str">
            <v>N/A</v>
          </cell>
          <cell r="AJ133" t="str">
            <v>N/A</v>
          </cell>
          <cell r="AK133" t="str">
            <v>N/A</v>
          </cell>
          <cell r="AL133" t="str">
            <v>N/A</v>
          </cell>
          <cell r="AM133" t="str">
            <v>N/A</v>
          </cell>
          <cell r="AN133" t="str">
            <v>N/A</v>
          </cell>
          <cell r="AO133" t="str">
            <v>Other Non-Dispatchable</v>
          </cell>
        </row>
        <row r="134">
          <cell r="A134" t="str">
            <v>DSU_403020</v>
          </cell>
          <cell r="B134" t="str">
            <v>EnerNOC Ireland Limited</v>
          </cell>
          <cell r="C134" t="str">
            <v>PY_000088</v>
          </cell>
          <cell r="D134" t="str">
            <v>PT_400090</v>
          </cell>
          <cell r="E134" t="str">
            <v>DSU_403020</v>
          </cell>
          <cell r="F134">
            <v>0</v>
          </cell>
          <cell r="G134">
            <v>0</v>
          </cell>
          <cell r="H134" t="str">
            <v>Yes</v>
          </cell>
          <cell r="I134" t="str">
            <v>No</v>
          </cell>
          <cell r="J134">
            <v>13.902495000000002</v>
          </cell>
          <cell r="K134">
            <v>13.901999999999999</v>
          </cell>
          <cell r="L134">
            <v>0</v>
          </cell>
          <cell r="M134" t="str">
            <v>DSU - N/A</v>
          </cell>
          <cell r="N134">
            <v>13.901999999999999</v>
          </cell>
          <cell r="O134" t="str">
            <v>L1-2: IE</v>
          </cell>
          <cell r="P134" t="str">
            <v>L2-1: Greater Dublin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15.095000000000001</v>
          </cell>
          <cell r="V134">
            <v>13.901999999999999</v>
          </cell>
          <cell r="W134">
            <v>13.901999999999999</v>
          </cell>
          <cell r="X134">
            <v>0</v>
          </cell>
          <cell r="Y134" t="str">
            <v>Demand Side Unit</v>
          </cell>
          <cell r="Z134" t="str">
            <v>Dispatchable</v>
          </cell>
          <cell r="AA134" t="str">
            <v>Not Variable</v>
          </cell>
          <cell r="AB134" t="str">
            <v>New</v>
          </cell>
          <cell r="AC134" t="str">
            <v>N/A</v>
          </cell>
          <cell r="AD134" t="str">
            <v>No</v>
          </cell>
          <cell r="AE134" t="str">
            <v>N/A</v>
          </cell>
          <cell r="AF134">
            <v>0.92100000000000004</v>
          </cell>
          <cell r="AG134">
            <v>0</v>
          </cell>
          <cell r="AH134">
            <v>13.901999999999999</v>
          </cell>
          <cell r="AI134">
            <v>13.901999999999999</v>
          </cell>
          <cell r="AJ134" t="str">
            <v>N/A</v>
          </cell>
          <cell r="AK134" t="str">
            <v>Auction Price Cap</v>
          </cell>
          <cell r="AL134" t="str">
            <v>€123,190.00</v>
          </cell>
          <cell r="AM134">
            <v>0</v>
          </cell>
          <cell r="AN134">
            <v>0</v>
          </cell>
          <cell r="AO134" t="str">
            <v>Demand Side Unit</v>
          </cell>
        </row>
        <row r="135">
          <cell r="A135" t="str">
            <v>DSU_403030</v>
          </cell>
          <cell r="B135" t="str">
            <v>EnerNOC Ireland Limited</v>
          </cell>
          <cell r="C135" t="str">
            <v>PY_000088</v>
          </cell>
          <cell r="D135" t="str">
            <v>PT_400090</v>
          </cell>
          <cell r="E135" t="str">
            <v>DSU_403030</v>
          </cell>
          <cell r="F135">
            <v>0</v>
          </cell>
          <cell r="G135">
            <v>0</v>
          </cell>
          <cell r="H135" t="str">
            <v>Yes</v>
          </cell>
          <cell r="I135" t="str">
            <v>No</v>
          </cell>
          <cell r="J135">
            <v>13.902495000000002</v>
          </cell>
          <cell r="K135">
            <v>13.901999999999999</v>
          </cell>
          <cell r="L135">
            <v>0</v>
          </cell>
          <cell r="M135" t="str">
            <v>DSU - N/A</v>
          </cell>
          <cell r="N135">
            <v>13.901999999999999</v>
          </cell>
          <cell r="O135" t="str">
            <v>L1-2: IE</v>
          </cell>
          <cell r="P135" t="str">
            <v>L2-1: Greater Dublin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15.095000000000001</v>
          </cell>
          <cell r="V135">
            <v>13.901999999999999</v>
          </cell>
          <cell r="W135">
            <v>13.901999999999999</v>
          </cell>
          <cell r="X135">
            <v>0</v>
          </cell>
          <cell r="Y135" t="str">
            <v>Demand Side Unit</v>
          </cell>
          <cell r="Z135" t="str">
            <v>Dispatchable</v>
          </cell>
          <cell r="AA135" t="str">
            <v>Not Variable</v>
          </cell>
          <cell r="AB135" t="str">
            <v>New</v>
          </cell>
          <cell r="AC135" t="str">
            <v>N/A</v>
          </cell>
          <cell r="AD135" t="str">
            <v>No</v>
          </cell>
          <cell r="AE135" t="str">
            <v>N/A</v>
          </cell>
          <cell r="AF135">
            <v>0.92100000000000004</v>
          </cell>
          <cell r="AG135">
            <v>0</v>
          </cell>
          <cell r="AH135">
            <v>13.901999999999999</v>
          </cell>
          <cell r="AI135">
            <v>13.901999999999999</v>
          </cell>
          <cell r="AJ135" t="str">
            <v>N/A</v>
          </cell>
          <cell r="AK135" t="str">
            <v>Auction Price Cap</v>
          </cell>
          <cell r="AL135" t="str">
            <v>€123,190.00</v>
          </cell>
          <cell r="AM135">
            <v>0</v>
          </cell>
          <cell r="AN135">
            <v>0</v>
          </cell>
          <cell r="AO135" t="str">
            <v>Demand Side Unit</v>
          </cell>
        </row>
        <row r="136">
          <cell r="A136" t="str">
            <v>DSU_403040</v>
          </cell>
          <cell r="B136" t="str">
            <v>EnerNOC Ireland Limited</v>
          </cell>
          <cell r="C136" t="str">
            <v>PY_000088</v>
          </cell>
          <cell r="D136" t="str">
            <v>PT_400090</v>
          </cell>
          <cell r="E136" t="str">
            <v>DSU_403040</v>
          </cell>
          <cell r="F136">
            <v>0</v>
          </cell>
          <cell r="G136">
            <v>0</v>
          </cell>
          <cell r="H136" t="str">
            <v>Yes</v>
          </cell>
          <cell r="I136" t="str">
            <v>No</v>
          </cell>
          <cell r="J136">
            <v>13.902495000000002</v>
          </cell>
          <cell r="K136">
            <v>13.901999999999999</v>
          </cell>
          <cell r="L136">
            <v>0</v>
          </cell>
          <cell r="M136" t="str">
            <v>DSU - N/A</v>
          </cell>
          <cell r="N136">
            <v>13.901999999999999</v>
          </cell>
          <cell r="O136" t="str">
            <v>L1-2: IE</v>
          </cell>
          <cell r="P136" t="str">
            <v>L2-1: Greater Dublin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15.095000000000001</v>
          </cell>
          <cell r="V136">
            <v>13.901999999999999</v>
          </cell>
          <cell r="W136">
            <v>13.901999999999999</v>
          </cell>
          <cell r="X136">
            <v>0</v>
          </cell>
          <cell r="Y136" t="str">
            <v>Demand Side Unit</v>
          </cell>
          <cell r="Z136" t="str">
            <v>Dispatchable</v>
          </cell>
          <cell r="AA136" t="str">
            <v>Not Variable</v>
          </cell>
          <cell r="AB136" t="str">
            <v>New</v>
          </cell>
          <cell r="AC136" t="str">
            <v>N/A</v>
          </cell>
          <cell r="AD136" t="str">
            <v>No</v>
          </cell>
          <cell r="AE136" t="str">
            <v>N/A</v>
          </cell>
          <cell r="AF136">
            <v>0.92100000000000004</v>
          </cell>
          <cell r="AG136">
            <v>0</v>
          </cell>
          <cell r="AH136">
            <v>13.901999999999999</v>
          </cell>
          <cell r="AI136">
            <v>13.901999999999999</v>
          </cell>
          <cell r="AJ136" t="str">
            <v>N/A</v>
          </cell>
          <cell r="AK136" t="str">
            <v>Auction Price Cap</v>
          </cell>
          <cell r="AL136" t="str">
            <v>€123,190.00</v>
          </cell>
          <cell r="AM136">
            <v>0</v>
          </cell>
          <cell r="AN136">
            <v>0</v>
          </cell>
          <cell r="AO136" t="str">
            <v>Demand Side Unit</v>
          </cell>
        </row>
        <row r="137">
          <cell r="A137" t="str">
            <v>DSU_403050</v>
          </cell>
          <cell r="B137" t="str">
            <v>EnerNOC Ireland Limited</v>
          </cell>
          <cell r="C137" t="str">
            <v>PY_000088</v>
          </cell>
          <cell r="D137" t="str">
            <v>PT_400090</v>
          </cell>
          <cell r="E137" t="str">
            <v>DSU_403050</v>
          </cell>
          <cell r="F137">
            <v>0</v>
          </cell>
          <cell r="G137">
            <v>0</v>
          </cell>
          <cell r="H137" t="str">
            <v>Yes</v>
          </cell>
          <cell r="I137" t="str">
            <v>No</v>
          </cell>
          <cell r="J137">
            <v>13.902495000000002</v>
          </cell>
          <cell r="K137">
            <v>13.901999999999999</v>
          </cell>
          <cell r="L137">
            <v>0</v>
          </cell>
          <cell r="M137" t="str">
            <v>DSU - N/A</v>
          </cell>
          <cell r="N137">
            <v>13.901999999999999</v>
          </cell>
          <cell r="O137" t="str">
            <v>L1-2: IE</v>
          </cell>
          <cell r="P137" t="str">
            <v>L2-1: Greater Dublin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15.095000000000001</v>
          </cell>
          <cell r="V137">
            <v>13.901999999999999</v>
          </cell>
          <cell r="W137">
            <v>13.901999999999999</v>
          </cell>
          <cell r="X137">
            <v>0</v>
          </cell>
          <cell r="Y137" t="str">
            <v>Demand Side Unit</v>
          </cell>
          <cell r="Z137" t="str">
            <v>Dispatchable</v>
          </cell>
          <cell r="AA137" t="str">
            <v>Not Variable</v>
          </cell>
          <cell r="AB137" t="str">
            <v>New</v>
          </cell>
          <cell r="AC137" t="str">
            <v>N/A</v>
          </cell>
          <cell r="AD137" t="str">
            <v>No</v>
          </cell>
          <cell r="AE137" t="str">
            <v>N/A</v>
          </cell>
          <cell r="AF137">
            <v>0.92100000000000004</v>
          </cell>
          <cell r="AG137">
            <v>0</v>
          </cell>
          <cell r="AH137">
            <v>13.901999999999999</v>
          </cell>
          <cell r="AI137">
            <v>13.901999999999999</v>
          </cell>
          <cell r="AJ137" t="str">
            <v>N/A</v>
          </cell>
          <cell r="AK137" t="str">
            <v>Auction Price Cap</v>
          </cell>
          <cell r="AL137" t="str">
            <v>€123,190.00</v>
          </cell>
          <cell r="AM137">
            <v>0</v>
          </cell>
          <cell r="AN137">
            <v>0</v>
          </cell>
          <cell r="AO137" t="str">
            <v>Demand Side Unit</v>
          </cell>
        </row>
        <row r="138">
          <cell r="A138" t="str">
            <v>DSU_403080</v>
          </cell>
          <cell r="B138" t="str">
            <v>EnerNOC Ireland Limited</v>
          </cell>
          <cell r="C138" t="str">
            <v>PY_000088</v>
          </cell>
          <cell r="D138" t="str">
            <v>PT_400090</v>
          </cell>
          <cell r="E138" t="str">
            <v>DSU_403080</v>
          </cell>
          <cell r="F138">
            <v>0</v>
          </cell>
          <cell r="G138">
            <v>0</v>
          </cell>
          <cell r="H138" t="str">
            <v>Yes</v>
          </cell>
          <cell r="I138" t="str">
            <v>No</v>
          </cell>
          <cell r="J138">
            <v>12.865449</v>
          </cell>
          <cell r="K138">
            <v>12.865</v>
          </cell>
          <cell r="L138">
            <v>0</v>
          </cell>
          <cell r="M138" t="str">
            <v>DSU - N/A</v>
          </cell>
          <cell r="N138">
            <v>12.865</v>
          </cell>
          <cell r="O138" t="str">
            <v>L1-2: IE</v>
          </cell>
          <cell r="P138" t="str">
            <v>L2-1: Greater Dublin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13.968999999999999</v>
          </cell>
          <cell r="V138">
            <v>12.865</v>
          </cell>
          <cell r="W138">
            <v>12.865</v>
          </cell>
          <cell r="X138">
            <v>0</v>
          </cell>
          <cell r="Y138" t="str">
            <v>Demand Side Unit</v>
          </cell>
          <cell r="Z138" t="str">
            <v>Dispatchable</v>
          </cell>
          <cell r="AA138" t="str">
            <v>Not Variable</v>
          </cell>
          <cell r="AB138" t="str">
            <v>New</v>
          </cell>
          <cell r="AC138" t="str">
            <v>N/A</v>
          </cell>
          <cell r="AD138" t="str">
            <v>No</v>
          </cell>
          <cell r="AE138" t="str">
            <v>N/A</v>
          </cell>
          <cell r="AF138">
            <v>0.92100000000000004</v>
          </cell>
          <cell r="AG138">
            <v>0</v>
          </cell>
          <cell r="AH138">
            <v>12.865</v>
          </cell>
          <cell r="AI138">
            <v>12.865</v>
          </cell>
          <cell r="AJ138" t="str">
            <v>N/A</v>
          </cell>
          <cell r="AK138" t="str">
            <v>Auction Price Cap</v>
          </cell>
          <cell r="AL138" t="str">
            <v>€123,190.00</v>
          </cell>
          <cell r="AM138">
            <v>0</v>
          </cell>
          <cell r="AN138">
            <v>0</v>
          </cell>
          <cell r="AO138" t="str">
            <v>Demand Side Unit</v>
          </cell>
        </row>
        <row r="139">
          <cell r="A139" t="str">
            <v>DSU_403120</v>
          </cell>
          <cell r="B139" t="str">
            <v>EnerNOC Ireland Limited</v>
          </cell>
          <cell r="C139" t="str">
            <v>PY_000088</v>
          </cell>
          <cell r="D139" t="str">
            <v>PT_400090</v>
          </cell>
          <cell r="E139" t="str">
            <v>DSU_403120</v>
          </cell>
          <cell r="F139">
            <v>0</v>
          </cell>
          <cell r="G139">
            <v>0</v>
          </cell>
          <cell r="H139" t="str">
            <v>Yes</v>
          </cell>
          <cell r="I139" t="str">
            <v>No</v>
          </cell>
          <cell r="J139">
            <v>9.2200000000000006</v>
          </cell>
          <cell r="K139">
            <v>9.2200000000000006</v>
          </cell>
          <cell r="L139">
            <v>0</v>
          </cell>
          <cell r="M139" t="str">
            <v>DSU - N/A</v>
          </cell>
          <cell r="N139">
            <v>9.2200000000000006</v>
          </cell>
          <cell r="O139" t="str">
            <v>L1-2: IE</v>
          </cell>
          <cell r="P139" t="str">
            <v>N/A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10</v>
          </cell>
          <cell r="V139">
            <v>9.2200000000000006</v>
          </cell>
          <cell r="W139">
            <v>9.2200000000000006</v>
          </cell>
          <cell r="X139">
            <v>0</v>
          </cell>
          <cell r="Y139" t="str">
            <v>Demand Side Unit</v>
          </cell>
          <cell r="Z139" t="str">
            <v>Dispatchable</v>
          </cell>
          <cell r="AA139" t="str">
            <v>Not Variable</v>
          </cell>
          <cell r="AB139" t="str">
            <v>New</v>
          </cell>
          <cell r="AC139" t="str">
            <v>N/A</v>
          </cell>
          <cell r="AD139" t="str">
            <v>No</v>
          </cell>
          <cell r="AE139" t="str">
            <v>N/A</v>
          </cell>
          <cell r="AF139">
            <v>0.92200000000000004</v>
          </cell>
          <cell r="AG139">
            <v>0</v>
          </cell>
          <cell r="AH139">
            <v>9.2200000000000006</v>
          </cell>
          <cell r="AI139">
            <v>9.2200000000000006</v>
          </cell>
          <cell r="AJ139" t="str">
            <v>N/A</v>
          </cell>
          <cell r="AK139" t="str">
            <v>Auction Price Cap</v>
          </cell>
          <cell r="AL139" t="str">
            <v>€123,190.00</v>
          </cell>
          <cell r="AM139">
            <v>0</v>
          </cell>
          <cell r="AN139">
            <v>0</v>
          </cell>
          <cell r="AO139" t="str">
            <v>Demand Side Unit</v>
          </cell>
        </row>
        <row r="140">
          <cell r="A140" t="str">
            <v>DSU_402290</v>
          </cell>
          <cell r="B140" t="str">
            <v>KiWi Power Ireland</v>
          </cell>
          <cell r="C140" t="str">
            <v>PY_000139</v>
          </cell>
          <cell r="D140" t="str">
            <v>PT_400227</v>
          </cell>
          <cell r="E140" t="str">
            <v>DSU_402290</v>
          </cell>
          <cell r="F140">
            <v>0</v>
          </cell>
          <cell r="G140">
            <v>0</v>
          </cell>
          <cell r="H140" t="str">
            <v>Yes</v>
          </cell>
          <cell r="I140" t="str">
            <v>No</v>
          </cell>
          <cell r="J140">
            <v>0</v>
          </cell>
          <cell r="K140">
            <v>7.1360000000000001</v>
          </cell>
          <cell r="L140">
            <v>0</v>
          </cell>
          <cell r="M140" t="str">
            <v>DSU - N/A</v>
          </cell>
          <cell r="N140">
            <v>7.1360000000000001</v>
          </cell>
          <cell r="O140" t="str">
            <v>L1-2: IE</v>
          </cell>
          <cell r="P140" t="str">
            <v>N/A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7.74</v>
          </cell>
          <cell r="V140">
            <v>7.1360000000000001</v>
          </cell>
          <cell r="W140">
            <v>7.1360000000000001</v>
          </cell>
          <cell r="X140">
            <v>0</v>
          </cell>
          <cell r="Y140" t="str">
            <v>Demand Side Unit</v>
          </cell>
          <cell r="Z140" t="str">
            <v>Dispatchable</v>
          </cell>
          <cell r="AA140" t="str">
            <v>Not Variable</v>
          </cell>
          <cell r="AB140" t="str">
            <v>New</v>
          </cell>
          <cell r="AC140" t="str">
            <v>N/A</v>
          </cell>
          <cell r="AD140" t="str">
            <v>No</v>
          </cell>
          <cell r="AE140" t="str">
            <v>N/A</v>
          </cell>
          <cell r="AF140">
            <v>0.92200000000000004</v>
          </cell>
          <cell r="AG140">
            <v>7.1360000000000001</v>
          </cell>
          <cell r="AH140">
            <v>0</v>
          </cell>
          <cell r="AI140">
            <v>7.1360000000000001</v>
          </cell>
          <cell r="AJ140" t="str">
            <v>DSU</v>
          </cell>
          <cell r="AK140" t="str">
            <v>Auction Price Cap</v>
          </cell>
          <cell r="AL140" t="str">
            <v>€123,190.00</v>
          </cell>
          <cell r="AM140">
            <v>0</v>
          </cell>
          <cell r="AN140">
            <v>0</v>
          </cell>
          <cell r="AO140" t="str">
            <v>Demand Side Unit</v>
          </cell>
        </row>
        <row r="141">
          <cell r="A141" t="str">
            <v>GU_403010</v>
          </cell>
          <cell r="B141" t="str">
            <v xml:space="preserve">Ronaver Energy Limited </v>
          </cell>
          <cell r="C141" t="str">
            <v>PY_000176</v>
          </cell>
          <cell r="D141" t="str">
            <v>PT_400220</v>
          </cell>
          <cell r="E141" t="str">
            <v>GU_403010</v>
          </cell>
          <cell r="F141">
            <v>0</v>
          </cell>
          <cell r="G141">
            <v>0</v>
          </cell>
          <cell r="H141" t="str">
            <v>No</v>
          </cell>
          <cell r="I141" t="str">
            <v>N/A</v>
          </cell>
          <cell r="J141" t="str">
            <v>N/A</v>
          </cell>
          <cell r="K141" t="str">
            <v>N/A</v>
          </cell>
          <cell r="L141" t="str">
            <v>N/A</v>
          </cell>
          <cell r="M141" t="str">
            <v>N/A</v>
          </cell>
          <cell r="N141" t="str">
            <v>N/A</v>
          </cell>
          <cell r="O141" t="str">
            <v>N/A</v>
          </cell>
          <cell r="P141" t="str">
            <v>N/A</v>
          </cell>
          <cell r="Q141" t="str">
            <v>N/A</v>
          </cell>
          <cell r="R141" t="str">
            <v>N/A</v>
          </cell>
          <cell r="S141" t="str">
            <v>N/A</v>
          </cell>
          <cell r="T141" t="str">
            <v>N/A</v>
          </cell>
          <cell r="U141" t="str">
            <v>N/A</v>
          </cell>
          <cell r="V141" t="str">
            <v>N/A</v>
          </cell>
          <cell r="W141" t="str">
            <v>N/A</v>
          </cell>
          <cell r="X141" t="str">
            <v>N/A</v>
          </cell>
          <cell r="Y141" t="str">
            <v>N/A</v>
          </cell>
          <cell r="Z141" t="str">
            <v>N/A</v>
          </cell>
          <cell r="AA141" t="str">
            <v>N/A</v>
          </cell>
          <cell r="AB141" t="str">
            <v>N/A</v>
          </cell>
          <cell r="AC141" t="str">
            <v>N/A</v>
          </cell>
          <cell r="AD141" t="str">
            <v>N/A</v>
          </cell>
          <cell r="AE141" t="str">
            <v>N/A</v>
          </cell>
          <cell r="AF141" t="str">
            <v>N/A</v>
          </cell>
          <cell r="AG141" t="str">
            <v>N/A</v>
          </cell>
          <cell r="AH141" t="str">
            <v>N/A</v>
          </cell>
          <cell r="AI141" t="str">
            <v>N/A</v>
          </cell>
          <cell r="AJ141" t="str">
            <v>N/A</v>
          </cell>
          <cell r="AK141" t="str">
            <v>N/A</v>
          </cell>
          <cell r="AL141" t="str">
            <v>N/A</v>
          </cell>
          <cell r="AM141">
            <v>0</v>
          </cell>
          <cell r="AN141">
            <v>0</v>
          </cell>
          <cell r="AO141" t="str">
            <v>Other Non-Dispatchable</v>
          </cell>
        </row>
        <row r="142">
          <cell r="A142" t="str">
            <v>DSU_403000</v>
          </cell>
          <cell r="B142" t="str">
            <v>ESB</v>
          </cell>
          <cell r="C142" t="str">
            <v>PY_000030</v>
          </cell>
          <cell r="D142" t="str">
            <v>PT_400033</v>
          </cell>
          <cell r="E142" t="str">
            <v>DSU_403000</v>
          </cell>
          <cell r="F142">
            <v>0</v>
          </cell>
          <cell r="G142">
            <v>0</v>
          </cell>
          <cell r="H142" t="str">
            <v>Yes</v>
          </cell>
          <cell r="I142" t="str">
            <v>No</v>
          </cell>
          <cell r="J142">
            <v>21.236999999999998</v>
          </cell>
          <cell r="K142">
            <v>21.236999999999998</v>
          </cell>
          <cell r="L142">
            <v>0</v>
          </cell>
          <cell r="M142" t="str">
            <v>DSU - N/A</v>
          </cell>
          <cell r="N142">
            <v>19.538</v>
          </cell>
          <cell r="O142" t="str">
            <v>L1-2: IE</v>
          </cell>
          <cell r="P142" t="str">
            <v>N/A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21.236999999999998</v>
          </cell>
          <cell r="V142">
            <v>19.538039999999999</v>
          </cell>
          <cell r="W142">
            <v>19.538039999999999</v>
          </cell>
          <cell r="X142">
            <v>0</v>
          </cell>
          <cell r="Y142" t="str">
            <v>Demand Side Unit</v>
          </cell>
          <cell r="Z142" t="str">
            <v>Dispatchable</v>
          </cell>
          <cell r="AA142" t="str">
            <v>Not Variable</v>
          </cell>
          <cell r="AB142" t="str">
            <v>New</v>
          </cell>
          <cell r="AC142" t="str">
            <v>N/A</v>
          </cell>
          <cell r="AD142" t="str">
            <v>No</v>
          </cell>
          <cell r="AE142" t="str">
            <v>N/A</v>
          </cell>
          <cell r="AF142">
            <v>0.91600000000000004</v>
          </cell>
          <cell r="AG142">
            <v>0</v>
          </cell>
          <cell r="AH142">
            <v>0</v>
          </cell>
          <cell r="AI142">
            <v>0</v>
          </cell>
          <cell r="AJ142" t="str">
            <v>N/A</v>
          </cell>
          <cell r="AK142" t="str">
            <v>Auction Price Cap</v>
          </cell>
          <cell r="AL142" t="str">
            <v>€123,190.00</v>
          </cell>
          <cell r="AM142">
            <v>0</v>
          </cell>
          <cell r="AN142">
            <v>0</v>
          </cell>
          <cell r="AO142" t="str">
            <v>Demand Side Unit</v>
          </cell>
        </row>
        <row r="143">
          <cell r="A143" t="str">
            <v>DSU_503000</v>
          </cell>
          <cell r="B143" t="str">
            <v>ESB</v>
          </cell>
          <cell r="C143" t="str">
            <v>PY_000030</v>
          </cell>
          <cell r="D143" t="str">
            <v>PT_500025</v>
          </cell>
          <cell r="E143" t="str">
            <v>DSU_503000</v>
          </cell>
          <cell r="F143">
            <v>0</v>
          </cell>
          <cell r="G143">
            <v>0</v>
          </cell>
          <cell r="H143" t="str">
            <v>No</v>
          </cell>
          <cell r="I143" t="str">
            <v>N/A</v>
          </cell>
          <cell r="J143" t="str">
            <v>N/A</v>
          </cell>
          <cell r="K143" t="str">
            <v>N/A</v>
          </cell>
          <cell r="L143" t="str">
            <v>N/A</v>
          </cell>
          <cell r="M143" t="str">
            <v>N/A</v>
          </cell>
          <cell r="N143" t="str">
            <v>N/A</v>
          </cell>
          <cell r="O143" t="str">
            <v>N/A</v>
          </cell>
          <cell r="P143" t="str">
            <v>N/A</v>
          </cell>
          <cell r="Q143" t="str">
            <v>N/A</v>
          </cell>
          <cell r="R143" t="str">
            <v>N/A</v>
          </cell>
          <cell r="S143" t="str">
            <v>N/A</v>
          </cell>
          <cell r="T143" t="str">
            <v>N/A</v>
          </cell>
          <cell r="U143" t="str">
            <v>N/A</v>
          </cell>
          <cell r="V143" t="str">
            <v>N/A</v>
          </cell>
          <cell r="W143" t="str">
            <v>N/A</v>
          </cell>
          <cell r="X143" t="str">
            <v>N/A</v>
          </cell>
          <cell r="Y143" t="str">
            <v>N/A</v>
          </cell>
          <cell r="Z143" t="str">
            <v>N/A</v>
          </cell>
          <cell r="AA143" t="str">
            <v>N/A</v>
          </cell>
          <cell r="AB143" t="str">
            <v>N/A</v>
          </cell>
          <cell r="AC143" t="str">
            <v>N/A</v>
          </cell>
          <cell r="AD143" t="str">
            <v>N/A</v>
          </cell>
          <cell r="AE143" t="str">
            <v>N/A</v>
          </cell>
          <cell r="AF143" t="str">
            <v>N/A</v>
          </cell>
          <cell r="AG143" t="str">
            <v>N/A</v>
          </cell>
          <cell r="AH143" t="str">
            <v>N/A</v>
          </cell>
          <cell r="AI143" t="str">
            <v>N/A</v>
          </cell>
          <cell r="AJ143" t="str">
            <v>N/A</v>
          </cell>
          <cell r="AK143" t="str">
            <v>N/A</v>
          </cell>
          <cell r="AL143" t="str">
            <v>N/A</v>
          </cell>
          <cell r="AM143" t="str">
            <v>N/A</v>
          </cell>
          <cell r="AN143" t="str">
            <v>N/A</v>
          </cell>
          <cell r="AO143" t="str">
            <v>Other Non-Dispatchable</v>
          </cell>
        </row>
        <row r="144">
          <cell r="A144" t="str">
            <v>GU_401290</v>
          </cell>
          <cell r="B144" t="str">
            <v>Viridian Energy Ltd</v>
          </cell>
          <cell r="C144" t="str">
            <v>PY_000043</v>
          </cell>
          <cell r="D144" t="str">
            <v>PT_400043</v>
          </cell>
          <cell r="E144" t="str">
            <v>GU_401290</v>
          </cell>
          <cell r="F144">
            <v>0</v>
          </cell>
          <cell r="G144">
            <v>0</v>
          </cell>
          <cell r="H144" t="str">
            <v>No</v>
          </cell>
          <cell r="I144" t="str">
            <v>N/A</v>
          </cell>
          <cell r="J144" t="str">
            <v>N/A</v>
          </cell>
          <cell r="K144" t="str">
            <v>N/A</v>
          </cell>
          <cell r="L144" t="str">
            <v>N/A</v>
          </cell>
          <cell r="M144" t="str">
            <v>N/A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N/A</v>
          </cell>
          <cell r="T144" t="str">
            <v>N/A</v>
          </cell>
          <cell r="U144" t="str">
            <v>N/A</v>
          </cell>
          <cell r="V144" t="str">
            <v>N/A</v>
          </cell>
          <cell r="W144" t="str">
            <v>N/A</v>
          </cell>
          <cell r="X144" t="str">
            <v>N/A</v>
          </cell>
          <cell r="Y144" t="str">
            <v>N/A</v>
          </cell>
          <cell r="Z144" t="str">
            <v>N/A</v>
          </cell>
          <cell r="AA144" t="str">
            <v>N/A</v>
          </cell>
          <cell r="AB144" t="str">
            <v>N/A</v>
          </cell>
          <cell r="AC144" t="str">
            <v>N/A</v>
          </cell>
          <cell r="AD144" t="str">
            <v>N/A</v>
          </cell>
          <cell r="AE144" t="str">
            <v>N/A</v>
          </cell>
          <cell r="AF144" t="str">
            <v>N/A</v>
          </cell>
          <cell r="AG144" t="str">
            <v>N/A</v>
          </cell>
          <cell r="AH144" t="str">
            <v>N/A</v>
          </cell>
          <cell r="AI144" t="str">
            <v>N/A</v>
          </cell>
          <cell r="AJ144" t="str">
            <v>N/A</v>
          </cell>
          <cell r="AK144" t="str">
            <v>N/A</v>
          </cell>
          <cell r="AL144" t="str">
            <v>N/A</v>
          </cell>
          <cell r="AM144" t="str">
            <v>N/A</v>
          </cell>
          <cell r="AN144" t="str">
            <v>N/A</v>
          </cell>
          <cell r="AO144" t="str">
            <v>Other Non-Dispatchable</v>
          </cell>
        </row>
        <row r="145">
          <cell r="A145" t="str">
            <v>GU_401360</v>
          </cell>
          <cell r="B145" t="str">
            <v>Viridian Energy Ltd</v>
          </cell>
          <cell r="C145" t="str">
            <v>PY_000043</v>
          </cell>
          <cell r="D145" t="str">
            <v>PT_400043</v>
          </cell>
          <cell r="E145" t="str">
            <v>GU_401360</v>
          </cell>
          <cell r="F145">
            <v>0</v>
          </cell>
          <cell r="G145">
            <v>0</v>
          </cell>
          <cell r="H145" t="str">
            <v>No</v>
          </cell>
          <cell r="I145" t="str">
            <v>N/A</v>
          </cell>
          <cell r="J145" t="str">
            <v>N/A</v>
          </cell>
          <cell r="K145" t="str">
            <v>N/A</v>
          </cell>
          <cell r="L145" t="str">
            <v>N/A</v>
          </cell>
          <cell r="M145" t="str">
            <v>N/A</v>
          </cell>
          <cell r="N145" t="str">
            <v>N/A</v>
          </cell>
          <cell r="O145" t="str">
            <v>N/A</v>
          </cell>
          <cell r="P145" t="str">
            <v>N/A</v>
          </cell>
          <cell r="Q145" t="str">
            <v>N/A</v>
          </cell>
          <cell r="R145" t="str">
            <v>N/A</v>
          </cell>
          <cell r="S145" t="str">
            <v>N/A</v>
          </cell>
          <cell r="T145" t="str">
            <v>N/A</v>
          </cell>
          <cell r="U145" t="str">
            <v>N/A</v>
          </cell>
          <cell r="V145" t="str">
            <v>N/A</v>
          </cell>
          <cell r="W145" t="str">
            <v>N/A</v>
          </cell>
          <cell r="X145" t="str">
            <v>N/A</v>
          </cell>
          <cell r="Y145" t="str">
            <v>N/A</v>
          </cell>
          <cell r="Z145" t="str">
            <v>N/A</v>
          </cell>
          <cell r="AA145" t="str">
            <v>N/A</v>
          </cell>
          <cell r="AB145" t="str">
            <v>N/A</v>
          </cell>
          <cell r="AC145" t="str">
            <v>N/A</v>
          </cell>
          <cell r="AD145" t="str">
            <v>N/A</v>
          </cell>
          <cell r="AE145" t="str">
            <v>N/A</v>
          </cell>
          <cell r="AF145" t="str">
            <v>N/A</v>
          </cell>
          <cell r="AG145" t="str">
            <v>N/A</v>
          </cell>
          <cell r="AH145" t="str">
            <v>N/A</v>
          </cell>
          <cell r="AI145" t="str">
            <v>N/A</v>
          </cell>
          <cell r="AJ145" t="str">
            <v>N/A</v>
          </cell>
          <cell r="AK145" t="str">
            <v>N/A</v>
          </cell>
          <cell r="AL145" t="str">
            <v>N/A</v>
          </cell>
          <cell r="AM145" t="str">
            <v>N/A</v>
          </cell>
          <cell r="AN145" t="str">
            <v>N/A</v>
          </cell>
          <cell r="AO145" t="str">
            <v>Other Non-Dispatchable</v>
          </cell>
        </row>
        <row r="146">
          <cell r="A146" t="str">
            <v>GU_401280</v>
          </cell>
          <cell r="B146" t="str">
            <v>Viridian Energy Ltd</v>
          </cell>
          <cell r="C146" t="str">
            <v>PY_000043</v>
          </cell>
          <cell r="D146" t="str">
            <v>PT_400043</v>
          </cell>
          <cell r="E146" t="str">
            <v>GU_401280</v>
          </cell>
          <cell r="F146">
            <v>0</v>
          </cell>
          <cell r="G146">
            <v>0</v>
          </cell>
          <cell r="H146" t="str">
            <v>No</v>
          </cell>
          <cell r="I146" t="str">
            <v>N/A</v>
          </cell>
          <cell r="J146" t="str">
            <v>N/A</v>
          </cell>
          <cell r="K146" t="str">
            <v>N/A</v>
          </cell>
          <cell r="L146" t="str">
            <v>N/A</v>
          </cell>
          <cell r="M146" t="str">
            <v>N/A</v>
          </cell>
          <cell r="N146" t="str">
            <v>N/A</v>
          </cell>
          <cell r="O146" t="str">
            <v>N/A</v>
          </cell>
          <cell r="P146" t="str">
            <v>N/A</v>
          </cell>
          <cell r="Q146" t="str">
            <v>N/A</v>
          </cell>
          <cell r="R146" t="str">
            <v>N/A</v>
          </cell>
          <cell r="S146" t="str">
            <v>N/A</v>
          </cell>
          <cell r="T146" t="str">
            <v>N/A</v>
          </cell>
          <cell r="U146" t="str">
            <v>N/A</v>
          </cell>
          <cell r="V146" t="str">
            <v>N/A</v>
          </cell>
          <cell r="W146" t="str">
            <v>N/A</v>
          </cell>
          <cell r="X146" t="str">
            <v>N/A</v>
          </cell>
          <cell r="Y146" t="str">
            <v>N/A</v>
          </cell>
          <cell r="Z146" t="str">
            <v>N/A</v>
          </cell>
          <cell r="AA146" t="str">
            <v>N/A</v>
          </cell>
          <cell r="AB146" t="str">
            <v>N/A</v>
          </cell>
          <cell r="AC146" t="str">
            <v>N/A</v>
          </cell>
          <cell r="AD146" t="str">
            <v>N/A</v>
          </cell>
          <cell r="AE146" t="str">
            <v>N/A</v>
          </cell>
          <cell r="AF146" t="str">
            <v>N/A</v>
          </cell>
          <cell r="AG146" t="str">
            <v>N/A</v>
          </cell>
          <cell r="AH146" t="str">
            <v>N/A</v>
          </cell>
          <cell r="AI146" t="str">
            <v>N/A</v>
          </cell>
          <cell r="AJ146" t="str">
            <v>N/A</v>
          </cell>
          <cell r="AK146" t="str">
            <v>N/A</v>
          </cell>
          <cell r="AL146" t="str">
            <v>N/A</v>
          </cell>
          <cell r="AM146" t="str">
            <v>N/A</v>
          </cell>
          <cell r="AN146" t="str">
            <v>N/A</v>
          </cell>
          <cell r="AO146" t="str">
            <v>Other Non-Dispatchable</v>
          </cell>
        </row>
        <row r="147">
          <cell r="A147" t="str">
            <v>GU_401340</v>
          </cell>
          <cell r="B147" t="str">
            <v>Viridian Energy Ltd</v>
          </cell>
          <cell r="C147" t="str">
            <v>PY_000043</v>
          </cell>
          <cell r="D147" t="str">
            <v>PT_400043</v>
          </cell>
          <cell r="E147" t="str">
            <v>GU_401340</v>
          </cell>
          <cell r="F147">
            <v>0</v>
          </cell>
          <cell r="G147">
            <v>0</v>
          </cell>
          <cell r="H147" t="str">
            <v>No</v>
          </cell>
          <cell r="I147" t="str">
            <v>N/A</v>
          </cell>
          <cell r="J147" t="str">
            <v>N/A</v>
          </cell>
          <cell r="K147" t="str">
            <v>N/A</v>
          </cell>
          <cell r="L147" t="str">
            <v>N/A</v>
          </cell>
          <cell r="M147" t="str">
            <v>N/A</v>
          </cell>
          <cell r="N147" t="str">
            <v>N/A</v>
          </cell>
          <cell r="O147" t="str">
            <v>N/A</v>
          </cell>
          <cell r="P147" t="str">
            <v>N/A</v>
          </cell>
          <cell r="Q147" t="str">
            <v>N/A</v>
          </cell>
          <cell r="R147" t="str">
            <v>N/A</v>
          </cell>
          <cell r="S147" t="str">
            <v>N/A</v>
          </cell>
          <cell r="T147" t="str">
            <v>N/A</v>
          </cell>
          <cell r="U147" t="str">
            <v>N/A</v>
          </cell>
          <cell r="V147" t="str">
            <v>N/A</v>
          </cell>
          <cell r="W147" t="str">
            <v>N/A</v>
          </cell>
          <cell r="X147" t="str">
            <v>N/A</v>
          </cell>
          <cell r="Y147" t="str">
            <v>N/A</v>
          </cell>
          <cell r="Z147" t="str">
            <v>N/A</v>
          </cell>
          <cell r="AA147" t="str">
            <v>N/A</v>
          </cell>
          <cell r="AB147" t="str">
            <v>N/A</v>
          </cell>
          <cell r="AC147" t="str">
            <v>N/A</v>
          </cell>
          <cell r="AD147" t="str">
            <v>N/A</v>
          </cell>
          <cell r="AE147" t="str">
            <v>N/A</v>
          </cell>
          <cell r="AF147" t="str">
            <v>N/A</v>
          </cell>
          <cell r="AG147" t="str">
            <v>N/A</v>
          </cell>
          <cell r="AH147" t="str">
            <v>N/A</v>
          </cell>
          <cell r="AI147" t="str">
            <v>N/A</v>
          </cell>
          <cell r="AJ147" t="str">
            <v>N/A</v>
          </cell>
          <cell r="AK147" t="str">
            <v>N/A</v>
          </cell>
          <cell r="AL147" t="str">
            <v>N/A</v>
          </cell>
          <cell r="AM147" t="str">
            <v>N/A</v>
          </cell>
          <cell r="AN147" t="str">
            <v>N/A</v>
          </cell>
          <cell r="AO147" t="str">
            <v>Other Non-Dispatchable</v>
          </cell>
        </row>
        <row r="148">
          <cell r="A148" t="str">
            <v>GU_401070</v>
          </cell>
          <cell r="B148" t="str">
            <v>Viridian Energy Ltd</v>
          </cell>
          <cell r="C148" t="str">
            <v>PY_000043</v>
          </cell>
          <cell r="D148" t="str">
            <v>PT_400043</v>
          </cell>
          <cell r="E148" t="str">
            <v>GU_401070</v>
          </cell>
          <cell r="F148">
            <v>0</v>
          </cell>
          <cell r="G148">
            <v>0</v>
          </cell>
          <cell r="H148" t="str">
            <v>No</v>
          </cell>
          <cell r="I148" t="str">
            <v>N/A</v>
          </cell>
          <cell r="J148" t="str">
            <v>N/A</v>
          </cell>
          <cell r="K148" t="str">
            <v>N/A</v>
          </cell>
          <cell r="L148" t="str">
            <v>N/A</v>
          </cell>
          <cell r="M148" t="str">
            <v>N/A</v>
          </cell>
          <cell r="N148" t="str">
            <v>N/A</v>
          </cell>
          <cell r="O148" t="str">
            <v>N/A</v>
          </cell>
          <cell r="P148" t="str">
            <v>N/A</v>
          </cell>
          <cell r="Q148" t="str">
            <v>N/A</v>
          </cell>
          <cell r="R148" t="str">
            <v>N/A</v>
          </cell>
          <cell r="S148" t="str">
            <v>N/A</v>
          </cell>
          <cell r="T148" t="str">
            <v>N/A</v>
          </cell>
          <cell r="U148" t="str">
            <v>N/A</v>
          </cell>
          <cell r="V148" t="str">
            <v>N/A</v>
          </cell>
          <cell r="W148" t="str">
            <v>N/A</v>
          </cell>
          <cell r="X148" t="str">
            <v>N/A</v>
          </cell>
          <cell r="Y148" t="str">
            <v>N/A</v>
          </cell>
          <cell r="Z148" t="str">
            <v>N/A</v>
          </cell>
          <cell r="AA148" t="str">
            <v>N/A</v>
          </cell>
          <cell r="AB148" t="str">
            <v>N/A</v>
          </cell>
          <cell r="AC148" t="str">
            <v>N/A</v>
          </cell>
          <cell r="AD148" t="str">
            <v>N/A</v>
          </cell>
          <cell r="AE148" t="str">
            <v>N/A</v>
          </cell>
          <cell r="AF148" t="str">
            <v>N/A</v>
          </cell>
          <cell r="AG148" t="str">
            <v>N/A</v>
          </cell>
          <cell r="AH148" t="str">
            <v>N/A</v>
          </cell>
          <cell r="AI148" t="str">
            <v>N/A</v>
          </cell>
          <cell r="AJ148" t="str">
            <v>N/A</v>
          </cell>
          <cell r="AK148" t="str">
            <v>N/A</v>
          </cell>
          <cell r="AL148" t="str">
            <v>N/A</v>
          </cell>
          <cell r="AM148" t="str">
            <v>N/A</v>
          </cell>
          <cell r="AN148" t="str">
            <v>N/A</v>
          </cell>
          <cell r="AO148" t="str">
            <v>Other Non-Dispatchable</v>
          </cell>
        </row>
        <row r="149">
          <cell r="A149" t="str">
            <v>GU_401060</v>
          </cell>
          <cell r="B149" t="str">
            <v>Viridian Energy Ltd</v>
          </cell>
          <cell r="C149" t="str">
            <v>PY_000043</v>
          </cell>
          <cell r="D149" t="str">
            <v>PT_400043</v>
          </cell>
          <cell r="E149" t="str">
            <v>GU_401060</v>
          </cell>
          <cell r="F149">
            <v>0</v>
          </cell>
          <cell r="G149">
            <v>0</v>
          </cell>
          <cell r="H149" t="str">
            <v>No</v>
          </cell>
          <cell r="I149" t="str">
            <v>N/A</v>
          </cell>
          <cell r="J149" t="str">
            <v>N/A</v>
          </cell>
          <cell r="K149" t="str">
            <v>N/A</v>
          </cell>
          <cell r="L149" t="str">
            <v>N/A</v>
          </cell>
          <cell r="M149" t="str">
            <v>N/A</v>
          </cell>
          <cell r="N149" t="str">
            <v>N/A</v>
          </cell>
          <cell r="O149" t="str">
            <v>N/A</v>
          </cell>
          <cell r="P149" t="str">
            <v>N/A</v>
          </cell>
          <cell r="Q149" t="str">
            <v>N/A</v>
          </cell>
          <cell r="R149" t="str">
            <v>N/A</v>
          </cell>
          <cell r="S149" t="str">
            <v>N/A</v>
          </cell>
          <cell r="T149" t="str">
            <v>N/A</v>
          </cell>
          <cell r="U149" t="str">
            <v>N/A</v>
          </cell>
          <cell r="V149" t="str">
            <v>N/A</v>
          </cell>
          <cell r="W149" t="str">
            <v>N/A</v>
          </cell>
          <cell r="X149" t="str">
            <v>N/A</v>
          </cell>
          <cell r="Y149" t="str">
            <v>N/A</v>
          </cell>
          <cell r="Z149" t="str">
            <v>N/A</v>
          </cell>
          <cell r="AA149" t="str">
            <v>N/A</v>
          </cell>
          <cell r="AB149" t="str">
            <v>N/A</v>
          </cell>
          <cell r="AC149" t="str">
            <v>N/A</v>
          </cell>
          <cell r="AD149" t="str">
            <v>N/A</v>
          </cell>
          <cell r="AE149" t="str">
            <v>N/A</v>
          </cell>
          <cell r="AF149" t="str">
            <v>N/A</v>
          </cell>
          <cell r="AG149" t="str">
            <v>N/A</v>
          </cell>
          <cell r="AH149" t="str">
            <v>N/A</v>
          </cell>
          <cell r="AI149" t="str">
            <v>N/A</v>
          </cell>
          <cell r="AJ149" t="str">
            <v>N/A</v>
          </cell>
          <cell r="AK149" t="str">
            <v>N/A</v>
          </cell>
          <cell r="AL149" t="str">
            <v>N/A</v>
          </cell>
          <cell r="AM149" t="str">
            <v>N/A</v>
          </cell>
          <cell r="AN149" t="str">
            <v>N/A</v>
          </cell>
          <cell r="AO149" t="str">
            <v>Other Non-Dispatchable</v>
          </cell>
        </row>
        <row r="150">
          <cell r="A150" t="str">
            <v>GU_401000</v>
          </cell>
          <cell r="B150" t="str">
            <v>Viridian Energy Ltd</v>
          </cell>
          <cell r="C150" t="str">
            <v>PY_000043</v>
          </cell>
          <cell r="D150" t="str">
            <v>PT_400043</v>
          </cell>
          <cell r="E150" t="str">
            <v>GU_401000</v>
          </cell>
          <cell r="F150">
            <v>0</v>
          </cell>
          <cell r="G150">
            <v>0</v>
          </cell>
          <cell r="H150" t="str">
            <v>No</v>
          </cell>
          <cell r="I150" t="str">
            <v>N/A</v>
          </cell>
          <cell r="J150" t="str">
            <v>N/A</v>
          </cell>
          <cell r="K150" t="str">
            <v>N/A</v>
          </cell>
          <cell r="L150" t="str">
            <v>N/A</v>
          </cell>
          <cell r="M150" t="str">
            <v>N/A</v>
          </cell>
          <cell r="N150" t="str">
            <v>N/A</v>
          </cell>
          <cell r="O150" t="str">
            <v>N/A</v>
          </cell>
          <cell r="P150" t="str">
            <v>N/A</v>
          </cell>
          <cell r="Q150" t="str">
            <v>N/A</v>
          </cell>
          <cell r="R150" t="str">
            <v>N/A</v>
          </cell>
          <cell r="S150" t="str">
            <v>N/A</v>
          </cell>
          <cell r="T150" t="str">
            <v>N/A</v>
          </cell>
          <cell r="U150" t="str">
            <v>N/A</v>
          </cell>
          <cell r="V150" t="str">
            <v>N/A</v>
          </cell>
          <cell r="W150" t="str">
            <v>N/A</v>
          </cell>
          <cell r="X150" t="str">
            <v>N/A</v>
          </cell>
          <cell r="Y150" t="str">
            <v>N/A</v>
          </cell>
          <cell r="Z150" t="str">
            <v>N/A</v>
          </cell>
          <cell r="AA150" t="str">
            <v>N/A</v>
          </cell>
          <cell r="AB150" t="str">
            <v>N/A</v>
          </cell>
          <cell r="AC150" t="str">
            <v>N/A</v>
          </cell>
          <cell r="AD150" t="str">
            <v>N/A</v>
          </cell>
          <cell r="AE150" t="str">
            <v>N/A</v>
          </cell>
          <cell r="AF150" t="str">
            <v>N/A</v>
          </cell>
          <cell r="AG150" t="str">
            <v>N/A</v>
          </cell>
          <cell r="AH150" t="str">
            <v>N/A</v>
          </cell>
          <cell r="AI150" t="str">
            <v>N/A</v>
          </cell>
          <cell r="AJ150" t="str">
            <v>N/A</v>
          </cell>
          <cell r="AK150" t="str">
            <v>N/A</v>
          </cell>
          <cell r="AL150" t="str">
            <v>N/A</v>
          </cell>
          <cell r="AM150" t="str">
            <v>N/A</v>
          </cell>
          <cell r="AN150" t="str">
            <v>N/A</v>
          </cell>
          <cell r="AO150" t="str">
            <v>Other Non-Dispatchable</v>
          </cell>
        </row>
        <row r="151">
          <cell r="A151" t="str">
            <v>GU_400660</v>
          </cell>
          <cell r="B151" t="str">
            <v>Viridian Energy Ltd</v>
          </cell>
          <cell r="C151" t="str">
            <v>PY_000043</v>
          </cell>
          <cell r="D151" t="str">
            <v>PT_400043</v>
          </cell>
          <cell r="E151" t="str">
            <v>GU_400660</v>
          </cell>
          <cell r="F151">
            <v>0</v>
          </cell>
          <cell r="G151">
            <v>0</v>
          </cell>
          <cell r="H151" t="str">
            <v>No</v>
          </cell>
          <cell r="I151" t="str">
            <v>N/A</v>
          </cell>
          <cell r="J151" t="str">
            <v>N/A</v>
          </cell>
          <cell r="K151" t="str">
            <v>N/A</v>
          </cell>
          <cell r="L151" t="str">
            <v>N/A</v>
          </cell>
          <cell r="M151" t="str">
            <v>N/A</v>
          </cell>
          <cell r="N151" t="str">
            <v>N/A</v>
          </cell>
          <cell r="O151" t="str">
            <v>N/A</v>
          </cell>
          <cell r="P151" t="str">
            <v>N/A</v>
          </cell>
          <cell r="Q151" t="str">
            <v>N/A</v>
          </cell>
          <cell r="R151" t="str">
            <v>N/A</v>
          </cell>
          <cell r="S151" t="str">
            <v>N/A</v>
          </cell>
          <cell r="T151" t="str">
            <v>N/A</v>
          </cell>
          <cell r="U151" t="str">
            <v>N/A</v>
          </cell>
          <cell r="V151" t="str">
            <v>N/A</v>
          </cell>
          <cell r="W151" t="str">
            <v>N/A</v>
          </cell>
          <cell r="X151" t="str">
            <v>N/A</v>
          </cell>
          <cell r="Y151" t="str">
            <v>N/A</v>
          </cell>
          <cell r="Z151" t="str">
            <v>N/A</v>
          </cell>
          <cell r="AA151" t="str">
            <v>N/A</v>
          </cell>
          <cell r="AB151" t="str">
            <v>N/A</v>
          </cell>
          <cell r="AC151" t="str">
            <v>N/A</v>
          </cell>
          <cell r="AD151" t="str">
            <v>N/A</v>
          </cell>
          <cell r="AE151" t="str">
            <v>N/A</v>
          </cell>
          <cell r="AF151" t="str">
            <v>N/A</v>
          </cell>
          <cell r="AG151" t="str">
            <v>N/A</v>
          </cell>
          <cell r="AH151" t="str">
            <v>N/A</v>
          </cell>
          <cell r="AI151" t="str">
            <v>N/A</v>
          </cell>
          <cell r="AJ151" t="str">
            <v>N/A</v>
          </cell>
          <cell r="AK151" t="str">
            <v>N/A</v>
          </cell>
          <cell r="AL151" t="str">
            <v>N/A</v>
          </cell>
          <cell r="AM151" t="str">
            <v>N/A</v>
          </cell>
          <cell r="AN151" t="str">
            <v>N/A</v>
          </cell>
          <cell r="AO151" t="str">
            <v>Other Non-Dispatchable</v>
          </cell>
        </row>
        <row r="152">
          <cell r="A152" t="str">
            <v>GU_400960</v>
          </cell>
          <cell r="B152" t="str">
            <v>Viridian Energy Ltd</v>
          </cell>
          <cell r="C152" t="str">
            <v>PY_000043</v>
          </cell>
          <cell r="D152" t="str">
            <v>PT_400043</v>
          </cell>
          <cell r="E152" t="str">
            <v>GU_400960</v>
          </cell>
          <cell r="F152">
            <v>0</v>
          </cell>
          <cell r="G152">
            <v>0</v>
          </cell>
          <cell r="H152" t="str">
            <v>No</v>
          </cell>
          <cell r="I152" t="str">
            <v>N/A</v>
          </cell>
          <cell r="J152" t="str">
            <v>N/A</v>
          </cell>
          <cell r="K152" t="str">
            <v>N/A</v>
          </cell>
          <cell r="L152" t="str">
            <v>N/A</v>
          </cell>
          <cell r="M152" t="str">
            <v>N/A</v>
          </cell>
          <cell r="N152" t="str">
            <v>N/A</v>
          </cell>
          <cell r="O152" t="str">
            <v>N/A</v>
          </cell>
          <cell r="P152" t="str">
            <v>N/A</v>
          </cell>
          <cell r="Q152" t="str">
            <v>N/A</v>
          </cell>
          <cell r="R152" t="str">
            <v>N/A</v>
          </cell>
          <cell r="S152" t="str">
            <v>N/A</v>
          </cell>
          <cell r="T152" t="str">
            <v>N/A</v>
          </cell>
          <cell r="U152" t="str">
            <v>N/A</v>
          </cell>
          <cell r="V152" t="str">
            <v>N/A</v>
          </cell>
          <cell r="W152" t="str">
            <v>N/A</v>
          </cell>
          <cell r="X152" t="str">
            <v>N/A</v>
          </cell>
          <cell r="Y152" t="str">
            <v>N/A</v>
          </cell>
          <cell r="Z152" t="str">
            <v>N/A</v>
          </cell>
          <cell r="AA152" t="str">
            <v>N/A</v>
          </cell>
          <cell r="AB152" t="str">
            <v>N/A</v>
          </cell>
          <cell r="AC152" t="str">
            <v>N/A</v>
          </cell>
          <cell r="AD152" t="str">
            <v>N/A</v>
          </cell>
          <cell r="AE152" t="str">
            <v>N/A</v>
          </cell>
          <cell r="AF152" t="str">
            <v>N/A</v>
          </cell>
          <cell r="AG152" t="str">
            <v>N/A</v>
          </cell>
          <cell r="AH152" t="str">
            <v>N/A</v>
          </cell>
          <cell r="AI152" t="str">
            <v>N/A</v>
          </cell>
          <cell r="AJ152" t="str">
            <v>N/A</v>
          </cell>
          <cell r="AK152" t="str">
            <v>N/A</v>
          </cell>
          <cell r="AL152" t="str">
            <v>N/A</v>
          </cell>
          <cell r="AM152" t="str">
            <v>N/A</v>
          </cell>
          <cell r="AN152" t="str">
            <v>N/A</v>
          </cell>
          <cell r="AO152" t="str">
            <v>Other Non-Dispatchable</v>
          </cell>
        </row>
        <row r="153">
          <cell r="A153" t="str">
            <v>DSU_403010</v>
          </cell>
          <cell r="B153" t="str">
            <v>Viridian Energy Ltd</v>
          </cell>
          <cell r="C153" t="str">
            <v>PY_000043</v>
          </cell>
          <cell r="D153" t="str">
            <v>PT_400043</v>
          </cell>
          <cell r="E153" t="str">
            <v>DSU_403010</v>
          </cell>
          <cell r="F153">
            <v>0</v>
          </cell>
          <cell r="G153">
            <v>0</v>
          </cell>
          <cell r="H153" t="str">
            <v>No</v>
          </cell>
          <cell r="I153" t="str">
            <v>N/A</v>
          </cell>
          <cell r="J153" t="str">
            <v>N/A</v>
          </cell>
          <cell r="K153" t="str">
            <v>N/A</v>
          </cell>
          <cell r="L153" t="str">
            <v>N/A</v>
          </cell>
          <cell r="M153" t="str">
            <v>N/A</v>
          </cell>
          <cell r="N153" t="str">
            <v>N/A</v>
          </cell>
          <cell r="O153" t="str">
            <v>N/A</v>
          </cell>
          <cell r="P153" t="str">
            <v>N/A</v>
          </cell>
          <cell r="Q153" t="str">
            <v>N/A</v>
          </cell>
          <cell r="R153" t="str">
            <v>N/A</v>
          </cell>
          <cell r="S153" t="str">
            <v>N/A</v>
          </cell>
          <cell r="T153" t="str">
            <v>N/A</v>
          </cell>
          <cell r="U153" t="str">
            <v>N/A</v>
          </cell>
          <cell r="V153" t="str">
            <v>N/A</v>
          </cell>
          <cell r="W153" t="str">
            <v>N/A</v>
          </cell>
          <cell r="X153" t="str">
            <v>N/A</v>
          </cell>
          <cell r="Y153" t="str">
            <v>N/A</v>
          </cell>
          <cell r="Z153" t="str">
            <v>N/A</v>
          </cell>
          <cell r="AA153" t="str">
            <v>N/A</v>
          </cell>
          <cell r="AB153" t="str">
            <v>N/A</v>
          </cell>
          <cell r="AC153" t="str">
            <v>N/A</v>
          </cell>
          <cell r="AD153" t="str">
            <v>N/A</v>
          </cell>
          <cell r="AE153" t="str">
            <v>N/A</v>
          </cell>
          <cell r="AF153" t="str">
            <v>N/A</v>
          </cell>
          <cell r="AG153" t="str">
            <v>N/A</v>
          </cell>
          <cell r="AH153" t="str">
            <v>N/A</v>
          </cell>
          <cell r="AI153" t="str">
            <v>N/A</v>
          </cell>
          <cell r="AJ153" t="str">
            <v>N/A</v>
          </cell>
          <cell r="AK153" t="str">
            <v>N/A</v>
          </cell>
          <cell r="AL153" t="str">
            <v>N/A</v>
          </cell>
          <cell r="AM153" t="str">
            <v>N/A</v>
          </cell>
          <cell r="AN153" t="str">
            <v>N/A</v>
          </cell>
          <cell r="AO153" t="str">
            <v>Other Non-Dispatchable</v>
          </cell>
        </row>
        <row r="154">
          <cell r="A154" t="str">
            <v>DSU_501590</v>
          </cell>
          <cell r="B154" t="str">
            <v>Energy Trading Ireland Limited</v>
          </cell>
          <cell r="C154" t="str">
            <v>PY_000113</v>
          </cell>
          <cell r="D154" t="str">
            <v>PT_500067</v>
          </cell>
          <cell r="E154" t="str">
            <v>DSU_501590</v>
          </cell>
          <cell r="F154">
            <v>0</v>
          </cell>
          <cell r="G154">
            <v>0</v>
          </cell>
          <cell r="H154" t="str">
            <v>No</v>
          </cell>
          <cell r="I154" t="str">
            <v>N/A</v>
          </cell>
          <cell r="J154" t="str">
            <v>N/A</v>
          </cell>
          <cell r="K154" t="str">
            <v>N/A</v>
          </cell>
          <cell r="L154" t="str">
            <v>N/A</v>
          </cell>
          <cell r="M154" t="str">
            <v>N/A</v>
          </cell>
          <cell r="N154" t="str">
            <v>N/A</v>
          </cell>
          <cell r="O154" t="str">
            <v>N/A</v>
          </cell>
          <cell r="P154" t="str">
            <v>N/A</v>
          </cell>
          <cell r="Q154" t="str">
            <v>N/A</v>
          </cell>
          <cell r="R154" t="str">
            <v>N/A</v>
          </cell>
          <cell r="S154" t="str">
            <v>N/A</v>
          </cell>
          <cell r="T154" t="str">
            <v>N/A</v>
          </cell>
          <cell r="U154" t="str">
            <v>N/A</v>
          </cell>
          <cell r="V154" t="str">
            <v>N/A</v>
          </cell>
          <cell r="W154" t="str">
            <v>N/A</v>
          </cell>
          <cell r="X154" t="str">
            <v>N/A</v>
          </cell>
          <cell r="Y154" t="str">
            <v>N/A</v>
          </cell>
          <cell r="Z154" t="str">
            <v>N/A</v>
          </cell>
          <cell r="AA154" t="str">
            <v>N/A</v>
          </cell>
          <cell r="AB154" t="str">
            <v>N/A</v>
          </cell>
          <cell r="AC154" t="str">
            <v>N/A</v>
          </cell>
          <cell r="AD154" t="str">
            <v>N/A</v>
          </cell>
          <cell r="AE154" t="str">
            <v>N/A</v>
          </cell>
          <cell r="AF154" t="str">
            <v>N/A</v>
          </cell>
          <cell r="AG154" t="str">
            <v>N/A</v>
          </cell>
          <cell r="AH154" t="str">
            <v>N/A</v>
          </cell>
          <cell r="AI154" t="str">
            <v>N/A</v>
          </cell>
          <cell r="AJ154" t="str">
            <v>N/A</v>
          </cell>
          <cell r="AK154" t="str">
            <v>N/A</v>
          </cell>
          <cell r="AL154" t="str">
            <v>N/A</v>
          </cell>
          <cell r="AM154" t="str">
            <v>N/A</v>
          </cell>
          <cell r="AN154" t="str">
            <v>N/A</v>
          </cell>
          <cell r="AO154" t="str">
            <v>Other Non-Dispatchable</v>
          </cell>
        </row>
        <row r="155">
          <cell r="A155" t="str">
            <v>DSU_501610</v>
          </cell>
          <cell r="B155" t="str">
            <v>Energy Trading Ireland Limited</v>
          </cell>
          <cell r="C155" t="str">
            <v>PY_000113</v>
          </cell>
          <cell r="D155" t="str">
            <v>PT_500067</v>
          </cell>
          <cell r="E155" t="str">
            <v>DSU_501610</v>
          </cell>
          <cell r="F155">
            <v>0</v>
          </cell>
          <cell r="G155">
            <v>0</v>
          </cell>
          <cell r="H155" t="str">
            <v>No</v>
          </cell>
          <cell r="I155" t="str">
            <v>N/A</v>
          </cell>
          <cell r="J155" t="str">
            <v>N/A</v>
          </cell>
          <cell r="K155" t="str">
            <v>N/A</v>
          </cell>
          <cell r="L155" t="str">
            <v>N/A</v>
          </cell>
          <cell r="M155" t="str">
            <v>N/A</v>
          </cell>
          <cell r="N155" t="str">
            <v>N/A</v>
          </cell>
          <cell r="O155" t="str">
            <v>N/A</v>
          </cell>
          <cell r="P155" t="str">
            <v>N/A</v>
          </cell>
          <cell r="Q155" t="str">
            <v>N/A</v>
          </cell>
          <cell r="R155" t="str">
            <v>N/A</v>
          </cell>
          <cell r="S155" t="str">
            <v>N/A</v>
          </cell>
          <cell r="T155" t="str">
            <v>N/A</v>
          </cell>
          <cell r="U155" t="str">
            <v>N/A</v>
          </cell>
          <cell r="V155" t="str">
            <v>N/A</v>
          </cell>
          <cell r="W155" t="str">
            <v>N/A</v>
          </cell>
          <cell r="X155" t="str">
            <v>N/A</v>
          </cell>
          <cell r="Y155" t="str">
            <v>N/A</v>
          </cell>
          <cell r="Z155" t="str">
            <v>N/A</v>
          </cell>
          <cell r="AA155" t="str">
            <v>N/A</v>
          </cell>
          <cell r="AB155" t="str">
            <v>N/A</v>
          </cell>
          <cell r="AC155" t="str">
            <v>N/A</v>
          </cell>
          <cell r="AD155" t="str">
            <v>N/A</v>
          </cell>
          <cell r="AE155" t="str">
            <v>N/A</v>
          </cell>
          <cell r="AF155" t="str">
            <v>N/A</v>
          </cell>
          <cell r="AG155" t="str">
            <v>N/A</v>
          </cell>
          <cell r="AH155" t="str">
            <v>N/A</v>
          </cell>
          <cell r="AI155" t="str">
            <v>N/A</v>
          </cell>
          <cell r="AJ155" t="str">
            <v>N/A</v>
          </cell>
          <cell r="AK155" t="str">
            <v>N/A</v>
          </cell>
          <cell r="AL155" t="str">
            <v>N/A</v>
          </cell>
          <cell r="AM155" t="str">
            <v>N/A</v>
          </cell>
          <cell r="AN155" t="str">
            <v>N/A</v>
          </cell>
          <cell r="AO155" t="str">
            <v>Other Non-Dispatchable</v>
          </cell>
        </row>
        <row r="156">
          <cell r="A156" t="str">
            <v>DSU_501470</v>
          </cell>
          <cell r="B156" t="str">
            <v xml:space="preserve">Endeco Technologies Limited </v>
          </cell>
          <cell r="C156" t="str">
            <v>PY_000126</v>
          </cell>
          <cell r="D156" t="str">
            <v>PT_500099</v>
          </cell>
          <cell r="E156" t="str">
            <v>DSU_501470</v>
          </cell>
          <cell r="F156">
            <v>0</v>
          </cell>
          <cell r="G156">
            <v>0</v>
          </cell>
          <cell r="H156" t="str">
            <v>No</v>
          </cell>
          <cell r="I156" t="str">
            <v>N/A</v>
          </cell>
          <cell r="J156" t="str">
            <v>N/A</v>
          </cell>
          <cell r="K156" t="str">
            <v>N/A</v>
          </cell>
          <cell r="L156" t="str">
            <v>N/A</v>
          </cell>
          <cell r="M156" t="str">
            <v>N/A</v>
          </cell>
          <cell r="N156" t="str">
            <v>N/A</v>
          </cell>
          <cell r="O156" t="str">
            <v>N/A</v>
          </cell>
          <cell r="P156" t="str">
            <v>N/A</v>
          </cell>
          <cell r="Q156" t="str">
            <v>N/A</v>
          </cell>
          <cell r="R156" t="str">
            <v>N/A</v>
          </cell>
          <cell r="S156" t="str">
            <v>N/A</v>
          </cell>
          <cell r="T156" t="str">
            <v>N/A</v>
          </cell>
          <cell r="U156" t="str">
            <v>N/A</v>
          </cell>
          <cell r="V156" t="str">
            <v>N/A</v>
          </cell>
          <cell r="W156" t="str">
            <v>N/A</v>
          </cell>
          <cell r="X156" t="str">
            <v>N/A</v>
          </cell>
          <cell r="Y156" t="str">
            <v>N/A</v>
          </cell>
          <cell r="Z156" t="str">
            <v>N/A</v>
          </cell>
          <cell r="AA156" t="str">
            <v>N/A</v>
          </cell>
          <cell r="AB156" t="str">
            <v>N/A</v>
          </cell>
          <cell r="AC156" t="str">
            <v>N/A</v>
          </cell>
          <cell r="AD156" t="str">
            <v>N/A</v>
          </cell>
          <cell r="AE156" t="str">
            <v>N/A</v>
          </cell>
          <cell r="AF156" t="str">
            <v>N/A</v>
          </cell>
          <cell r="AG156" t="str">
            <v>N/A</v>
          </cell>
          <cell r="AH156" t="str">
            <v>N/A</v>
          </cell>
          <cell r="AI156" t="str">
            <v>N/A</v>
          </cell>
          <cell r="AJ156" t="str">
            <v>N/A</v>
          </cell>
          <cell r="AK156" t="str">
            <v>N/A</v>
          </cell>
          <cell r="AL156" t="str">
            <v>N/A</v>
          </cell>
          <cell r="AM156" t="str">
            <v>N/A</v>
          </cell>
          <cell r="AN156" t="str">
            <v>N/A</v>
          </cell>
          <cell r="AO156" t="str">
            <v>Other Non-Dispatchable</v>
          </cell>
        </row>
        <row r="157">
          <cell r="A157" t="str">
            <v>DSU_403060</v>
          </cell>
          <cell r="B157" t="str">
            <v>EnerNOC Ireland Limited</v>
          </cell>
          <cell r="C157" t="str">
            <v>PY_000088</v>
          </cell>
          <cell r="D157" t="str">
            <v>PT_400090</v>
          </cell>
          <cell r="E157" t="str">
            <v>DSU_403060</v>
          </cell>
          <cell r="F157">
            <v>0</v>
          </cell>
          <cell r="G157">
            <v>0</v>
          </cell>
          <cell r="H157" t="str">
            <v>No</v>
          </cell>
          <cell r="I157" t="str">
            <v>N/A</v>
          </cell>
          <cell r="J157" t="str">
            <v>N/A</v>
          </cell>
          <cell r="K157" t="str">
            <v>N/A</v>
          </cell>
          <cell r="L157" t="str">
            <v>N/A</v>
          </cell>
          <cell r="M157" t="str">
            <v>N/A</v>
          </cell>
          <cell r="N157" t="str">
            <v>N/A</v>
          </cell>
          <cell r="O157" t="str">
            <v>N/A</v>
          </cell>
          <cell r="P157" t="str">
            <v>N/A</v>
          </cell>
          <cell r="Q157" t="str">
            <v>N/A</v>
          </cell>
          <cell r="R157" t="str">
            <v>N/A</v>
          </cell>
          <cell r="S157" t="str">
            <v>N/A</v>
          </cell>
          <cell r="T157" t="str">
            <v>N/A</v>
          </cell>
          <cell r="U157" t="str">
            <v>N/A</v>
          </cell>
          <cell r="V157" t="str">
            <v>N/A</v>
          </cell>
          <cell r="W157" t="str">
            <v>N/A</v>
          </cell>
          <cell r="X157" t="str">
            <v>N/A</v>
          </cell>
          <cell r="Y157" t="str">
            <v>N/A</v>
          </cell>
          <cell r="Z157" t="str">
            <v>N/A</v>
          </cell>
          <cell r="AA157" t="str">
            <v>N/A</v>
          </cell>
          <cell r="AB157" t="str">
            <v>N/A</v>
          </cell>
          <cell r="AC157" t="str">
            <v>N/A</v>
          </cell>
          <cell r="AD157" t="str">
            <v>N/A</v>
          </cell>
          <cell r="AE157" t="str">
            <v>N/A</v>
          </cell>
          <cell r="AF157" t="str">
            <v>N/A</v>
          </cell>
          <cell r="AG157" t="str">
            <v>N/A</v>
          </cell>
          <cell r="AH157" t="str">
            <v>N/A</v>
          </cell>
          <cell r="AI157" t="str">
            <v>N/A</v>
          </cell>
          <cell r="AJ157" t="str">
            <v>N/A</v>
          </cell>
          <cell r="AK157" t="str">
            <v>N/A</v>
          </cell>
          <cell r="AL157" t="str">
            <v>N/A</v>
          </cell>
          <cell r="AM157" t="str">
            <v>N/A</v>
          </cell>
          <cell r="AN157" t="str">
            <v>N/A</v>
          </cell>
          <cell r="AO157" t="str">
            <v>Other Non-Dispatchable</v>
          </cell>
        </row>
        <row r="158">
          <cell r="A158" t="str">
            <v>DSU_403070</v>
          </cell>
          <cell r="B158" t="str">
            <v>EnerNOC Ireland Limited</v>
          </cell>
          <cell r="C158" t="str">
            <v>PY_000088</v>
          </cell>
          <cell r="D158" t="str">
            <v>PT_400090</v>
          </cell>
          <cell r="E158" t="str">
            <v>DSU_403070</v>
          </cell>
          <cell r="F158">
            <v>0</v>
          </cell>
          <cell r="G158">
            <v>0</v>
          </cell>
          <cell r="H158" t="str">
            <v>No</v>
          </cell>
          <cell r="I158" t="str">
            <v>N/A</v>
          </cell>
          <cell r="J158" t="str">
            <v>N/A</v>
          </cell>
          <cell r="K158" t="str">
            <v>N/A</v>
          </cell>
          <cell r="L158" t="str">
            <v>N/A</v>
          </cell>
          <cell r="M158" t="str">
            <v>N/A</v>
          </cell>
          <cell r="N158" t="str">
            <v>N/A</v>
          </cell>
          <cell r="O158" t="str">
            <v>N/A</v>
          </cell>
          <cell r="P158" t="str">
            <v>N/A</v>
          </cell>
          <cell r="Q158" t="str">
            <v>N/A</v>
          </cell>
          <cell r="R158" t="str">
            <v>N/A</v>
          </cell>
          <cell r="S158" t="str">
            <v>N/A</v>
          </cell>
          <cell r="T158" t="str">
            <v>N/A</v>
          </cell>
          <cell r="U158" t="str">
            <v>N/A</v>
          </cell>
          <cell r="V158" t="str">
            <v>N/A</v>
          </cell>
          <cell r="W158" t="str">
            <v>N/A</v>
          </cell>
          <cell r="X158" t="str">
            <v>N/A</v>
          </cell>
          <cell r="Y158" t="str">
            <v>N/A</v>
          </cell>
          <cell r="Z158" t="str">
            <v>N/A</v>
          </cell>
          <cell r="AA158" t="str">
            <v>N/A</v>
          </cell>
          <cell r="AB158" t="str">
            <v>N/A</v>
          </cell>
          <cell r="AC158" t="str">
            <v>N/A</v>
          </cell>
          <cell r="AD158" t="str">
            <v>N/A</v>
          </cell>
          <cell r="AE158" t="str">
            <v>N/A</v>
          </cell>
          <cell r="AF158" t="str">
            <v>N/A</v>
          </cell>
          <cell r="AG158" t="str">
            <v>N/A</v>
          </cell>
          <cell r="AH158" t="str">
            <v>N/A</v>
          </cell>
          <cell r="AI158" t="str">
            <v>N/A</v>
          </cell>
          <cell r="AJ158" t="str">
            <v>N/A</v>
          </cell>
          <cell r="AK158" t="str">
            <v>N/A</v>
          </cell>
          <cell r="AL158" t="str">
            <v>N/A</v>
          </cell>
          <cell r="AM158" t="str">
            <v>N/A</v>
          </cell>
          <cell r="AN158" t="str">
            <v>N/A</v>
          </cell>
          <cell r="AO158" t="str">
            <v>Other Non-Dispatchable</v>
          </cell>
        </row>
        <row r="159">
          <cell r="A159" t="str">
            <v>DSU_403090</v>
          </cell>
          <cell r="B159" t="str">
            <v>EnerNOC Ireland Limited</v>
          </cell>
          <cell r="C159" t="str">
            <v>PY_000088</v>
          </cell>
          <cell r="D159" t="str">
            <v>PT_400090</v>
          </cell>
          <cell r="E159" t="str">
            <v>DSU_403090</v>
          </cell>
          <cell r="F159">
            <v>0</v>
          </cell>
          <cell r="G159">
            <v>0</v>
          </cell>
          <cell r="H159" t="str">
            <v>No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  <cell r="M159" t="str">
            <v>N/A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N/A</v>
          </cell>
          <cell r="T159" t="str">
            <v>N/A</v>
          </cell>
          <cell r="U159" t="str">
            <v>N/A</v>
          </cell>
          <cell r="V159" t="str">
            <v>N/A</v>
          </cell>
          <cell r="W159" t="str">
            <v>N/A</v>
          </cell>
          <cell r="X159" t="str">
            <v>N/A</v>
          </cell>
          <cell r="Y159" t="str">
            <v>N/A</v>
          </cell>
          <cell r="Z159" t="str">
            <v>N/A</v>
          </cell>
          <cell r="AA159" t="str">
            <v>N/A</v>
          </cell>
          <cell r="AB159" t="str">
            <v>N/A</v>
          </cell>
          <cell r="AC159" t="str">
            <v>N/A</v>
          </cell>
          <cell r="AD159" t="str">
            <v>N/A</v>
          </cell>
          <cell r="AE159" t="str">
            <v>N/A</v>
          </cell>
          <cell r="AF159" t="str">
            <v>N/A</v>
          </cell>
          <cell r="AG159" t="str">
            <v>N/A</v>
          </cell>
          <cell r="AH159" t="str">
            <v>N/A</v>
          </cell>
          <cell r="AI159" t="str">
            <v>N/A</v>
          </cell>
          <cell r="AJ159" t="str">
            <v>N/A</v>
          </cell>
          <cell r="AK159" t="str">
            <v>N/A</v>
          </cell>
          <cell r="AL159" t="str">
            <v>N/A</v>
          </cell>
          <cell r="AM159" t="str">
            <v>N/A</v>
          </cell>
          <cell r="AN159" t="str">
            <v>N/A</v>
          </cell>
          <cell r="AO159" t="str">
            <v>Other Non-Dispatchable</v>
          </cell>
        </row>
        <row r="160">
          <cell r="A160" t="str">
            <v>DSU_403100</v>
          </cell>
          <cell r="B160" t="str">
            <v>EnerNOC Ireland Limited</v>
          </cell>
          <cell r="C160" t="str">
            <v>PY_000088</v>
          </cell>
          <cell r="D160" t="str">
            <v>PT_400090</v>
          </cell>
          <cell r="E160" t="str">
            <v>DSU_403100</v>
          </cell>
          <cell r="F160">
            <v>0</v>
          </cell>
          <cell r="G160">
            <v>0</v>
          </cell>
          <cell r="H160" t="str">
            <v>No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  <cell r="M160" t="str">
            <v>N/A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N/A</v>
          </cell>
          <cell r="T160" t="str">
            <v>N/A</v>
          </cell>
          <cell r="U160" t="str">
            <v>N/A</v>
          </cell>
          <cell r="V160" t="str">
            <v>N/A</v>
          </cell>
          <cell r="W160" t="str">
            <v>N/A</v>
          </cell>
          <cell r="X160" t="str">
            <v>N/A</v>
          </cell>
          <cell r="Y160" t="str">
            <v>N/A</v>
          </cell>
          <cell r="Z160" t="str">
            <v>N/A</v>
          </cell>
          <cell r="AA160" t="str">
            <v>N/A</v>
          </cell>
          <cell r="AB160" t="str">
            <v>N/A</v>
          </cell>
          <cell r="AC160" t="str">
            <v>N/A</v>
          </cell>
          <cell r="AD160" t="str">
            <v>N/A</v>
          </cell>
          <cell r="AE160" t="str">
            <v>N/A</v>
          </cell>
          <cell r="AF160" t="str">
            <v>N/A</v>
          </cell>
          <cell r="AG160" t="str">
            <v>N/A</v>
          </cell>
          <cell r="AH160" t="str">
            <v>N/A</v>
          </cell>
          <cell r="AI160" t="str">
            <v>N/A</v>
          </cell>
          <cell r="AJ160" t="str">
            <v>N/A</v>
          </cell>
          <cell r="AK160" t="str">
            <v>N/A</v>
          </cell>
          <cell r="AL160" t="str">
            <v>N/A</v>
          </cell>
          <cell r="AM160" t="str">
            <v>N/A</v>
          </cell>
          <cell r="AN160" t="str">
            <v>N/A</v>
          </cell>
          <cell r="AO160" t="str">
            <v>Other Non-Dispatchable</v>
          </cell>
        </row>
        <row r="161">
          <cell r="A161" t="str">
            <v>DSU_403110</v>
          </cell>
          <cell r="B161" t="str">
            <v>EnerNOC Ireland Limited</v>
          </cell>
          <cell r="C161" t="str">
            <v>PY_000088</v>
          </cell>
          <cell r="D161" t="str">
            <v>PT_400090</v>
          </cell>
          <cell r="E161" t="str">
            <v>DSU_403110</v>
          </cell>
          <cell r="F161">
            <v>0</v>
          </cell>
          <cell r="G161">
            <v>0</v>
          </cell>
          <cell r="H161" t="str">
            <v>No</v>
          </cell>
          <cell r="I161" t="str">
            <v>N/A</v>
          </cell>
          <cell r="J161" t="str">
            <v>N/A</v>
          </cell>
          <cell r="K161" t="str">
            <v>N/A</v>
          </cell>
          <cell r="L161" t="str">
            <v>N/A</v>
          </cell>
          <cell r="M161" t="str">
            <v>N/A</v>
          </cell>
          <cell r="N161" t="str">
            <v>N/A</v>
          </cell>
          <cell r="O161" t="str">
            <v>N/A</v>
          </cell>
          <cell r="P161" t="str">
            <v>N/A</v>
          </cell>
          <cell r="Q161" t="str">
            <v>N/A</v>
          </cell>
          <cell r="R161" t="str">
            <v>N/A</v>
          </cell>
          <cell r="S161" t="str">
            <v>N/A</v>
          </cell>
          <cell r="T161" t="str">
            <v>N/A</v>
          </cell>
          <cell r="U161" t="str">
            <v>N/A</v>
          </cell>
          <cell r="V161" t="str">
            <v>N/A</v>
          </cell>
          <cell r="W161" t="str">
            <v>N/A</v>
          </cell>
          <cell r="X161" t="str">
            <v>N/A</v>
          </cell>
          <cell r="Y161" t="str">
            <v>N/A</v>
          </cell>
          <cell r="Z161" t="str">
            <v>N/A</v>
          </cell>
          <cell r="AA161" t="str">
            <v>N/A</v>
          </cell>
          <cell r="AB161" t="str">
            <v>N/A</v>
          </cell>
          <cell r="AC161" t="str">
            <v>N/A</v>
          </cell>
          <cell r="AD161" t="str">
            <v>N/A</v>
          </cell>
          <cell r="AE161" t="str">
            <v>N/A</v>
          </cell>
          <cell r="AF161" t="str">
            <v>N/A</v>
          </cell>
          <cell r="AG161" t="str">
            <v>N/A</v>
          </cell>
          <cell r="AH161" t="str">
            <v>N/A</v>
          </cell>
          <cell r="AI161" t="str">
            <v>N/A</v>
          </cell>
          <cell r="AJ161" t="str">
            <v>N/A</v>
          </cell>
          <cell r="AK161" t="str">
            <v>N/A</v>
          </cell>
          <cell r="AL161" t="str">
            <v>N/A</v>
          </cell>
          <cell r="AM161" t="str">
            <v>N/A</v>
          </cell>
          <cell r="AN161" t="str">
            <v>N/A</v>
          </cell>
          <cell r="AO161" t="str">
            <v>Other Non-Dispatchable</v>
          </cell>
        </row>
        <row r="162">
          <cell r="A162" t="str">
            <v>DSU_403130</v>
          </cell>
          <cell r="B162" t="str">
            <v>EnerNOC Ireland Limited</v>
          </cell>
          <cell r="C162" t="str">
            <v>PY_000088</v>
          </cell>
          <cell r="D162" t="str">
            <v>PT_400090</v>
          </cell>
          <cell r="E162" t="str">
            <v>DSU_403130</v>
          </cell>
          <cell r="F162">
            <v>0</v>
          </cell>
          <cell r="G162">
            <v>0</v>
          </cell>
          <cell r="H162" t="str">
            <v>No</v>
          </cell>
          <cell r="I162" t="str">
            <v>N/A</v>
          </cell>
          <cell r="J162" t="str">
            <v>N/A</v>
          </cell>
          <cell r="K162" t="str">
            <v>N/A</v>
          </cell>
          <cell r="L162" t="str">
            <v>N/A</v>
          </cell>
          <cell r="M162" t="str">
            <v>N/A</v>
          </cell>
          <cell r="N162" t="str">
            <v>N/A</v>
          </cell>
          <cell r="O162" t="str">
            <v>N/A</v>
          </cell>
          <cell r="P162" t="str">
            <v>N/A</v>
          </cell>
          <cell r="Q162" t="str">
            <v>N/A</v>
          </cell>
          <cell r="R162" t="str">
            <v>N/A</v>
          </cell>
          <cell r="S162" t="str">
            <v>N/A</v>
          </cell>
          <cell r="T162" t="str">
            <v>N/A</v>
          </cell>
          <cell r="U162" t="str">
            <v>N/A</v>
          </cell>
          <cell r="V162" t="str">
            <v>N/A</v>
          </cell>
          <cell r="W162" t="str">
            <v>N/A</v>
          </cell>
          <cell r="X162" t="str">
            <v>N/A</v>
          </cell>
          <cell r="Y162" t="str">
            <v>N/A</v>
          </cell>
          <cell r="Z162" t="str">
            <v>N/A</v>
          </cell>
          <cell r="AA162" t="str">
            <v>N/A</v>
          </cell>
          <cell r="AB162" t="str">
            <v>N/A</v>
          </cell>
          <cell r="AC162" t="str">
            <v>N/A</v>
          </cell>
          <cell r="AD162" t="str">
            <v>N/A</v>
          </cell>
          <cell r="AE162" t="str">
            <v>N/A</v>
          </cell>
          <cell r="AF162" t="str">
            <v>N/A</v>
          </cell>
          <cell r="AG162" t="str">
            <v>N/A</v>
          </cell>
          <cell r="AH162" t="str">
            <v>N/A</v>
          </cell>
          <cell r="AI162" t="str">
            <v>N/A</v>
          </cell>
          <cell r="AJ162" t="str">
            <v>N/A</v>
          </cell>
          <cell r="AK162" t="str">
            <v>N/A</v>
          </cell>
          <cell r="AL162" t="str">
            <v>N/A</v>
          </cell>
          <cell r="AM162" t="str">
            <v>N/A</v>
          </cell>
          <cell r="AN162" t="str">
            <v>N/A</v>
          </cell>
          <cell r="AO162" t="str">
            <v>Other Non-Dispatchable</v>
          </cell>
        </row>
        <row r="163">
          <cell r="A163" t="str">
            <v>DSU_403140</v>
          </cell>
          <cell r="B163" t="str">
            <v>EnerNOC Ireland Limited</v>
          </cell>
          <cell r="C163" t="str">
            <v>PY_000088</v>
          </cell>
          <cell r="D163" t="str">
            <v>PT_400090</v>
          </cell>
          <cell r="E163" t="str">
            <v>DSU_403140</v>
          </cell>
          <cell r="F163">
            <v>0</v>
          </cell>
          <cell r="G163">
            <v>0</v>
          </cell>
          <cell r="H163" t="str">
            <v>No</v>
          </cell>
          <cell r="I163" t="str">
            <v>N/A</v>
          </cell>
          <cell r="J163" t="str">
            <v>N/A</v>
          </cell>
          <cell r="K163" t="str">
            <v>N/A</v>
          </cell>
          <cell r="L163" t="str">
            <v>N/A</v>
          </cell>
          <cell r="M163" t="str">
            <v>N/A</v>
          </cell>
          <cell r="N163" t="str">
            <v>N/A</v>
          </cell>
          <cell r="O163" t="str">
            <v>N/A</v>
          </cell>
          <cell r="P163" t="str">
            <v>N/A</v>
          </cell>
          <cell r="Q163" t="str">
            <v>N/A</v>
          </cell>
          <cell r="R163" t="str">
            <v>N/A</v>
          </cell>
          <cell r="S163" t="str">
            <v>N/A</v>
          </cell>
          <cell r="T163" t="str">
            <v>N/A</v>
          </cell>
          <cell r="U163" t="str">
            <v>N/A</v>
          </cell>
          <cell r="V163" t="str">
            <v>N/A</v>
          </cell>
          <cell r="W163" t="str">
            <v>N/A</v>
          </cell>
          <cell r="X163" t="str">
            <v>N/A</v>
          </cell>
          <cell r="Y163" t="str">
            <v>N/A</v>
          </cell>
          <cell r="Z163" t="str">
            <v>N/A</v>
          </cell>
          <cell r="AA163" t="str">
            <v>N/A</v>
          </cell>
          <cell r="AB163" t="str">
            <v>N/A</v>
          </cell>
          <cell r="AC163" t="str">
            <v>N/A</v>
          </cell>
          <cell r="AD163" t="str">
            <v>N/A</v>
          </cell>
          <cell r="AE163" t="str">
            <v>N/A</v>
          </cell>
          <cell r="AF163" t="str">
            <v>N/A</v>
          </cell>
          <cell r="AG163" t="str">
            <v>N/A</v>
          </cell>
          <cell r="AH163" t="str">
            <v>N/A</v>
          </cell>
          <cell r="AI163" t="str">
            <v>N/A</v>
          </cell>
          <cell r="AJ163" t="str">
            <v>N/A</v>
          </cell>
          <cell r="AK163" t="str">
            <v>N/A</v>
          </cell>
          <cell r="AL163" t="str">
            <v>N/A</v>
          </cell>
          <cell r="AM163" t="str">
            <v>N/A</v>
          </cell>
          <cell r="AN163" t="str">
            <v>N/A</v>
          </cell>
          <cell r="AO163" t="str">
            <v>Other Non-Dispatchable</v>
          </cell>
        </row>
        <row r="164">
          <cell r="A164" t="str">
            <v>DSU_403150</v>
          </cell>
          <cell r="B164" t="str">
            <v>EnerNOC Ireland Limited</v>
          </cell>
          <cell r="C164" t="str">
            <v>PY_000088</v>
          </cell>
          <cell r="D164" t="str">
            <v>PT_400090</v>
          </cell>
          <cell r="E164" t="str">
            <v>DSU_403150</v>
          </cell>
          <cell r="F164">
            <v>0</v>
          </cell>
          <cell r="G164">
            <v>0</v>
          </cell>
          <cell r="H164" t="str">
            <v>No</v>
          </cell>
          <cell r="I164" t="str">
            <v>N/A</v>
          </cell>
          <cell r="J164" t="str">
            <v>N/A</v>
          </cell>
          <cell r="K164" t="str">
            <v>N/A</v>
          </cell>
          <cell r="L164" t="str">
            <v>N/A</v>
          </cell>
          <cell r="M164" t="str">
            <v>N/A</v>
          </cell>
          <cell r="N164" t="str">
            <v>N/A</v>
          </cell>
          <cell r="O164" t="str">
            <v>N/A</v>
          </cell>
          <cell r="P164" t="str">
            <v>N/A</v>
          </cell>
          <cell r="Q164" t="str">
            <v>N/A</v>
          </cell>
          <cell r="R164" t="str">
            <v>N/A</v>
          </cell>
          <cell r="S164" t="str">
            <v>N/A</v>
          </cell>
          <cell r="T164" t="str">
            <v>N/A</v>
          </cell>
          <cell r="U164" t="str">
            <v>N/A</v>
          </cell>
          <cell r="V164" t="str">
            <v>N/A</v>
          </cell>
          <cell r="W164" t="str">
            <v>N/A</v>
          </cell>
          <cell r="X164" t="str">
            <v>N/A</v>
          </cell>
          <cell r="Y164" t="str">
            <v>N/A</v>
          </cell>
          <cell r="Z164" t="str">
            <v>N/A</v>
          </cell>
          <cell r="AA164" t="str">
            <v>N/A</v>
          </cell>
          <cell r="AB164" t="str">
            <v>N/A</v>
          </cell>
          <cell r="AC164" t="str">
            <v>N/A</v>
          </cell>
          <cell r="AD164" t="str">
            <v>N/A</v>
          </cell>
          <cell r="AE164" t="str">
            <v>N/A</v>
          </cell>
          <cell r="AF164" t="str">
            <v>N/A</v>
          </cell>
          <cell r="AG164" t="str">
            <v>N/A</v>
          </cell>
          <cell r="AH164" t="str">
            <v>N/A</v>
          </cell>
          <cell r="AI164" t="str">
            <v>N/A</v>
          </cell>
          <cell r="AJ164" t="str">
            <v>N/A</v>
          </cell>
          <cell r="AK164" t="str">
            <v>N/A</v>
          </cell>
          <cell r="AL164" t="str">
            <v>N/A</v>
          </cell>
          <cell r="AM164" t="str">
            <v>N/A</v>
          </cell>
          <cell r="AN164" t="str">
            <v>N/A</v>
          </cell>
          <cell r="AO164" t="str">
            <v>Other Non-Dispatchable</v>
          </cell>
        </row>
        <row r="165">
          <cell r="A165" t="str">
            <v>DSU_403160</v>
          </cell>
          <cell r="B165" t="str">
            <v>EnerNOC Ireland Limited</v>
          </cell>
          <cell r="C165" t="str">
            <v>PY_000088</v>
          </cell>
          <cell r="D165" t="str">
            <v>PT_400090</v>
          </cell>
          <cell r="E165" t="str">
            <v>DSU_403160</v>
          </cell>
          <cell r="F165">
            <v>0</v>
          </cell>
          <cell r="G165">
            <v>0</v>
          </cell>
          <cell r="H165" t="str">
            <v>No</v>
          </cell>
          <cell r="I165" t="str">
            <v>N/A</v>
          </cell>
          <cell r="J165" t="str">
            <v>N/A</v>
          </cell>
          <cell r="K165" t="str">
            <v>N/A</v>
          </cell>
          <cell r="L165" t="str">
            <v>N/A</v>
          </cell>
          <cell r="M165" t="str">
            <v>N/A</v>
          </cell>
          <cell r="N165" t="str">
            <v>N/A</v>
          </cell>
          <cell r="O165" t="str">
            <v>N/A</v>
          </cell>
          <cell r="P165" t="str">
            <v>N/A</v>
          </cell>
          <cell r="Q165" t="str">
            <v>N/A</v>
          </cell>
          <cell r="R165" t="str">
            <v>N/A</v>
          </cell>
          <cell r="S165" t="str">
            <v>N/A</v>
          </cell>
          <cell r="T165" t="str">
            <v>N/A</v>
          </cell>
          <cell r="U165" t="str">
            <v>N/A</v>
          </cell>
          <cell r="V165" t="str">
            <v>N/A</v>
          </cell>
          <cell r="W165" t="str">
            <v>N/A</v>
          </cell>
          <cell r="X165" t="str">
            <v>N/A</v>
          </cell>
          <cell r="Y165" t="str">
            <v>N/A</v>
          </cell>
          <cell r="Z165" t="str">
            <v>N/A</v>
          </cell>
          <cell r="AA165" t="str">
            <v>N/A</v>
          </cell>
          <cell r="AB165" t="str">
            <v>N/A</v>
          </cell>
          <cell r="AC165" t="str">
            <v>N/A</v>
          </cell>
          <cell r="AD165" t="str">
            <v>N/A</v>
          </cell>
          <cell r="AE165" t="str">
            <v>N/A</v>
          </cell>
          <cell r="AF165" t="str">
            <v>N/A</v>
          </cell>
          <cell r="AG165" t="str">
            <v>N/A</v>
          </cell>
          <cell r="AH165" t="str">
            <v>N/A</v>
          </cell>
          <cell r="AI165" t="str">
            <v>N/A</v>
          </cell>
          <cell r="AJ165" t="str">
            <v>N/A</v>
          </cell>
          <cell r="AK165" t="str">
            <v>N/A</v>
          </cell>
          <cell r="AL165" t="str">
            <v>N/A</v>
          </cell>
          <cell r="AM165" t="str">
            <v>N/A</v>
          </cell>
          <cell r="AN165" t="str">
            <v>N/A</v>
          </cell>
          <cell r="AO165" t="str">
            <v>Other Non-Dispatchable</v>
          </cell>
        </row>
        <row r="166">
          <cell r="A166" t="str">
            <v>DSU_403170</v>
          </cell>
          <cell r="B166" t="str">
            <v>EnerNOC Ireland Limited</v>
          </cell>
          <cell r="C166" t="str">
            <v>PY_000088</v>
          </cell>
          <cell r="D166" t="str">
            <v>PT_400090</v>
          </cell>
          <cell r="E166" t="str">
            <v>DSU_403170</v>
          </cell>
          <cell r="F166">
            <v>0</v>
          </cell>
          <cell r="G166">
            <v>0</v>
          </cell>
          <cell r="H166" t="str">
            <v>No</v>
          </cell>
          <cell r="I166" t="str">
            <v>N/A</v>
          </cell>
          <cell r="J166" t="str">
            <v>N/A</v>
          </cell>
          <cell r="K166" t="str">
            <v>N/A</v>
          </cell>
          <cell r="L166" t="str">
            <v>N/A</v>
          </cell>
          <cell r="M166" t="str">
            <v>N/A</v>
          </cell>
          <cell r="N166" t="str">
            <v>N/A</v>
          </cell>
          <cell r="O166" t="str">
            <v>N/A</v>
          </cell>
          <cell r="P166" t="str">
            <v>N/A</v>
          </cell>
          <cell r="Q166" t="str">
            <v>N/A</v>
          </cell>
          <cell r="R166" t="str">
            <v>N/A</v>
          </cell>
          <cell r="S166" t="str">
            <v>N/A</v>
          </cell>
          <cell r="T166" t="str">
            <v>N/A</v>
          </cell>
          <cell r="U166" t="str">
            <v>N/A</v>
          </cell>
          <cell r="V166" t="str">
            <v>N/A</v>
          </cell>
          <cell r="W166" t="str">
            <v>N/A</v>
          </cell>
          <cell r="X166" t="str">
            <v>N/A</v>
          </cell>
          <cell r="Y166" t="str">
            <v>N/A</v>
          </cell>
          <cell r="Z166" t="str">
            <v>N/A</v>
          </cell>
          <cell r="AA166" t="str">
            <v>N/A</v>
          </cell>
          <cell r="AB166" t="str">
            <v>N/A</v>
          </cell>
          <cell r="AC166" t="str">
            <v>N/A</v>
          </cell>
          <cell r="AD166" t="str">
            <v>N/A</v>
          </cell>
          <cell r="AE166" t="str">
            <v>N/A</v>
          </cell>
          <cell r="AF166" t="str">
            <v>N/A</v>
          </cell>
          <cell r="AG166" t="str">
            <v>N/A</v>
          </cell>
          <cell r="AH166" t="str">
            <v>N/A</v>
          </cell>
          <cell r="AI166" t="str">
            <v>N/A</v>
          </cell>
          <cell r="AJ166" t="str">
            <v>N/A</v>
          </cell>
          <cell r="AK166" t="str">
            <v>N/A</v>
          </cell>
          <cell r="AL166" t="str">
            <v>N/A</v>
          </cell>
          <cell r="AM166" t="str">
            <v>N/A</v>
          </cell>
          <cell r="AN166" t="str">
            <v>N/A</v>
          </cell>
          <cell r="AO166" t="str">
            <v>Other Non-Dispatchable</v>
          </cell>
        </row>
        <row r="167">
          <cell r="A167" t="str">
            <v>DSU_403180</v>
          </cell>
          <cell r="B167" t="str">
            <v>EnerNOC Ireland Limited</v>
          </cell>
          <cell r="C167" t="str">
            <v>PY_000088</v>
          </cell>
          <cell r="D167" t="str">
            <v>PT_400090</v>
          </cell>
          <cell r="E167" t="str">
            <v>DSU_403180</v>
          </cell>
          <cell r="F167">
            <v>0</v>
          </cell>
          <cell r="G167">
            <v>0</v>
          </cell>
          <cell r="H167" t="str">
            <v>No</v>
          </cell>
          <cell r="I167" t="str">
            <v>N/A</v>
          </cell>
          <cell r="J167" t="str">
            <v>N/A</v>
          </cell>
          <cell r="K167" t="str">
            <v>N/A</v>
          </cell>
          <cell r="L167" t="str">
            <v>N/A</v>
          </cell>
          <cell r="M167" t="str">
            <v>N/A</v>
          </cell>
          <cell r="N167" t="str">
            <v>N/A</v>
          </cell>
          <cell r="O167" t="str">
            <v>N/A</v>
          </cell>
          <cell r="P167" t="str">
            <v>N/A</v>
          </cell>
          <cell r="Q167" t="str">
            <v>N/A</v>
          </cell>
          <cell r="R167" t="str">
            <v>N/A</v>
          </cell>
          <cell r="S167" t="str">
            <v>N/A</v>
          </cell>
          <cell r="T167" t="str">
            <v>N/A</v>
          </cell>
          <cell r="U167" t="str">
            <v>N/A</v>
          </cell>
          <cell r="V167" t="str">
            <v>N/A</v>
          </cell>
          <cell r="W167" t="str">
            <v>N/A</v>
          </cell>
          <cell r="X167" t="str">
            <v>N/A</v>
          </cell>
          <cell r="Y167" t="str">
            <v>N/A</v>
          </cell>
          <cell r="Z167" t="str">
            <v>N/A</v>
          </cell>
          <cell r="AA167" t="str">
            <v>N/A</v>
          </cell>
          <cell r="AB167" t="str">
            <v>N/A</v>
          </cell>
          <cell r="AC167" t="str">
            <v>N/A</v>
          </cell>
          <cell r="AD167" t="str">
            <v>N/A</v>
          </cell>
          <cell r="AE167" t="str">
            <v>N/A</v>
          </cell>
          <cell r="AF167" t="str">
            <v>N/A</v>
          </cell>
          <cell r="AG167" t="str">
            <v>N/A</v>
          </cell>
          <cell r="AH167" t="str">
            <v>N/A</v>
          </cell>
          <cell r="AI167" t="str">
            <v>N/A</v>
          </cell>
          <cell r="AJ167" t="str">
            <v>N/A</v>
          </cell>
          <cell r="AK167" t="str">
            <v>N/A</v>
          </cell>
          <cell r="AL167" t="str">
            <v>N/A</v>
          </cell>
          <cell r="AM167" t="str">
            <v>N/A</v>
          </cell>
          <cell r="AN167" t="str">
            <v>N/A</v>
          </cell>
          <cell r="AO167" t="str">
            <v>Other Non-Dispatchable</v>
          </cell>
        </row>
        <row r="168">
          <cell r="A168" t="str">
            <v>DSU_403190</v>
          </cell>
          <cell r="B168" t="str">
            <v>EnerNOC Ireland Limited</v>
          </cell>
          <cell r="C168" t="str">
            <v>PY_000088</v>
          </cell>
          <cell r="D168" t="str">
            <v>PT_400090</v>
          </cell>
          <cell r="E168" t="str">
            <v>DSU_403190</v>
          </cell>
          <cell r="F168">
            <v>0</v>
          </cell>
          <cell r="G168">
            <v>0</v>
          </cell>
          <cell r="H168" t="str">
            <v>No</v>
          </cell>
          <cell r="I168" t="str">
            <v>N/A</v>
          </cell>
          <cell r="J168" t="str">
            <v>N/A</v>
          </cell>
          <cell r="K168" t="str">
            <v>N/A</v>
          </cell>
          <cell r="L168" t="str">
            <v>N/A</v>
          </cell>
          <cell r="M168" t="str">
            <v>N/A</v>
          </cell>
          <cell r="N168" t="str">
            <v>N/A</v>
          </cell>
          <cell r="O168" t="str">
            <v>N/A</v>
          </cell>
          <cell r="P168" t="str">
            <v>N/A</v>
          </cell>
          <cell r="Q168" t="str">
            <v>N/A</v>
          </cell>
          <cell r="R168" t="str">
            <v>N/A</v>
          </cell>
          <cell r="S168" t="str">
            <v>N/A</v>
          </cell>
          <cell r="T168" t="str">
            <v>N/A</v>
          </cell>
          <cell r="U168" t="str">
            <v>N/A</v>
          </cell>
          <cell r="V168" t="str">
            <v>N/A</v>
          </cell>
          <cell r="W168" t="str">
            <v>N/A</v>
          </cell>
          <cell r="X168" t="str">
            <v>N/A</v>
          </cell>
          <cell r="Y168" t="str">
            <v>N/A</v>
          </cell>
          <cell r="Z168" t="str">
            <v>N/A</v>
          </cell>
          <cell r="AA168" t="str">
            <v>N/A</v>
          </cell>
          <cell r="AB168" t="str">
            <v>N/A</v>
          </cell>
          <cell r="AC168" t="str">
            <v>N/A</v>
          </cell>
          <cell r="AD168" t="str">
            <v>N/A</v>
          </cell>
          <cell r="AE168" t="str">
            <v>N/A</v>
          </cell>
          <cell r="AF168" t="str">
            <v>N/A</v>
          </cell>
          <cell r="AG168" t="str">
            <v>N/A</v>
          </cell>
          <cell r="AH168" t="str">
            <v>N/A</v>
          </cell>
          <cell r="AI168" t="str">
            <v>N/A</v>
          </cell>
          <cell r="AJ168" t="str">
            <v>N/A</v>
          </cell>
          <cell r="AK168" t="str">
            <v>N/A</v>
          </cell>
          <cell r="AL168" t="str">
            <v>N/A</v>
          </cell>
          <cell r="AM168" t="str">
            <v>N/A</v>
          </cell>
          <cell r="AN168" t="str">
            <v>N/A</v>
          </cell>
          <cell r="AO168" t="str">
            <v>Other Non-Dispatchable</v>
          </cell>
        </row>
        <row r="169">
          <cell r="A169" t="str">
            <v>DSU_503010</v>
          </cell>
          <cell r="B169" t="str">
            <v>EnerNOC Ireland Limited</v>
          </cell>
          <cell r="C169" t="str">
            <v>PY_000088</v>
          </cell>
          <cell r="D169" t="str">
            <v>PT_500098</v>
          </cell>
          <cell r="E169" t="str">
            <v>DSU_503010</v>
          </cell>
          <cell r="F169">
            <v>0</v>
          </cell>
          <cell r="G169">
            <v>0</v>
          </cell>
          <cell r="H169" t="str">
            <v>No</v>
          </cell>
          <cell r="I169" t="str">
            <v>N/A</v>
          </cell>
          <cell r="J169" t="str">
            <v>N/A</v>
          </cell>
          <cell r="K169" t="str">
            <v>N/A</v>
          </cell>
          <cell r="L169" t="str">
            <v>N/A</v>
          </cell>
          <cell r="M169" t="str">
            <v>N/A</v>
          </cell>
          <cell r="N169" t="str">
            <v>N/A</v>
          </cell>
          <cell r="O169" t="str">
            <v>N/A</v>
          </cell>
          <cell r="P169" t="str">
            <v>N/A</v>
          </cell>
          <cell r="Q169" t="str">
            <v>N/A</v>
          </cell>
          <cell r="R169" t="str">
            <v>N/A</v>
          </cell>
          <cell r="S169" t="str">
            <v>N/A</v>
          </cell>
          <cell r="T169" t="str">
            <v>N/A</v>
          </cell>
          <cell r="U169" t="str">
            <v>N/A</v>
          </cell>
          <cell r="V169" t="str">
            <v>N/A</v>
          </cell>
          <cell r="W169" t="str">
            <v>N/A</v>
          </cell>
          <cell r="X169" t="str">
            <v>N/A</v>
          </cell>
          <cell r="Y169" t="str">
            <v>N/A</v>
          </cell>
          <cell r="Z169" t="str">
            <v>N/A</v>
          </cell>
          <cell r="AA169" t="str">
            <v>N/A</v>
          </cell>
          <cell r="AB169" t="str">
            <v>N/A</v>
          </cell>
          <cell r="AC169" t="str">
            <v>N/A</v>
          </cell>
          <cell r="AD169" t="str">
            <v>N/A</v>
          </cell>
          <cell r="AE169" t="str">
            <v>N/A</v>
          </cell>
          <cell r="AF169" t="str">
            <v>N/A</v>
          </cell>
          <cell r="AG169" t="str">
            <v>N/A</v>
          </cell>
          <cell r="AH169" t="str">
            <v>N/A</v>
          </cell>
          <cell r="AI169" t="str">
            <v>N/A</v>
          </cell>
          <cell r="AJ169" t="str">
            <v>N/A</v>
          </cell>
          <cell r="AK169" t="str">
            <v>N/A</v>
          </cell>
          <cell r="AL169" t="str">
            <v>N/A</v>
          </cell>
          <cell r="AM169" t="str">
            <v>N/A</v>
          </cell>
          <cell r="AN169" t="str">
            <v>N/A</v>
          </cell>
          <cell r="AO169" t="str">
            <v>Other Non-Dispatchable</v>
          </cell>
        </row>
        <row r="170">
          <cell r="A170" t="str">
            <v>DSU_503020</v>
          </cell>
          <cell r="B170" t="str">
            <v>EnerNOC Ireland Limited</v>
          </cell>
          <cell r="C170" t="str">
            <v>PY_000088</v>
          </cell>
          <cell r="D170" t="str">
            <v>PT_500098</v>
          </cell>
          <cell r="E170" t="str">
            <v>DSU_503020</v>
          </cell>
          <cell r="F170">
            <v>0</v>
          </cell>
          <cell r="G170">
            <v>0</v>
          </cell>
          <cell r="H170" t="str">
            <v>No</v>
          </cell>
          <cell r="I170" t="str">
            <v>N/A</v>
          </cell>
          <cell r="J170" t="str">
            <v>N/A</v>
          </cell>
          <cell r="K170" t="str">
            <v>N/A</v>
          </cell>
          <cell r="L170" t="str">
            <v>N/A</v>
          </cell>
          <cell r="M170" t="str">
            <v>N/A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N/A</v>
          </cell>
          <cell r="T170" t="str">
            <v>N/A</v>
          </cell>
          <cell r="U170" t="str">
            <v>N/A</v>
          </cell>
          <cell r="V170" t="str">
            <v>N/A</v>
          </cell>
          <cell r="W170" t="str">
            <v>N/A</v>
          </cell>
          <cell r="X170" t="str">
            <v>N/A</v>
          </cell>
          <cell r="Y170" t="str">
            <v>N/A</v>
          </cell>
          <cell r="Z170" t="str">
            <v>N/A</v>
          </cell>
          <cell r="AA170" t="str">
            <v>N/A</v>
          </cell>
          <cell r="AB170" t="str">
            <v>N/A</v>
          </cell>
          <cell r="AC170" t="str">
            <v>N/A</v>
          </cell>
          <cell r="AD170" t="str">
            <v>N/A</v>
          </cell>
          <cell r="AE170" t="str">
            <v>N/A</v>
          </cell>
          <cell r="AF170" t="str">
            <v>N/A</v>
          </cell>
          <cell r="AG170" t="str">
            <v>N/A</v>
          </cell>
          <cell r="AH170" t="str">
            <v>N/A</v>
          </cell>
          <cell r="AI170" t="str">
            <v>N/A</v>
          </cell>
          <cell r="AJ170" t="str">
            <v>N/A</v>
          </cell>
          <cell r="AK170" t="str">
            <v>N/A</v>
          </cell>
          <cell r="AL170" t="str">
            <v>N/A</v>
          </cell>
          <cell r="AM170" t="str">
            <v>N/A</v>
          </cell>
          <cell r="AN170" t="str">
            <v>N/A</v>
          </cell>
          <cell r="AO170" t="str">
            <v>Other Non-Dispatchable</v>
          </cell>
        </row>
        <row r="171">
          <cell r="A171" t="str">
            <v>DSU_503030</v>
          </cell>
          <cell r="B171" t="str">
            <v>EnerNOC Ireland Limited</v>
          </cell>
          <cell r="C171" t="str">
            <v>PY_000088</v>
          </cell>
          <cell r="D171" t="str">
            <v>PT_500098</v>
          </cell>
          <cell r="E171" t="str">
            <v>DSU_503030</v>
          </cell>
          <cell r="F171">
            <v>0</v>
          </cell>
          <cell r="G171">
            <v>0</v>
          </cell>
          <cell r="H171" t="str">
            <v>No</v>
          </cell>
          <cell r="I171" t="str">
            <v>N/A</v>
          </cell>
          <cell r="J171" t="str">
            <v>N/A</v>
          </cell>
          <cell r="K171" t="str">
            <v>N/A</v>
          </cell>
          <cell r="L171" t="str">
            <v>N/A</v>
          </cell>
          <cell r="M171" t="str">
            <v>N/A</v>
          </cell>
          <cell r="N171" t="str">
            <v>N/A</v>
          </cell>
          <cell r="O171" t="str">
            <v>N/A</v>
          </cell>
          <cell r="P171" t="str">
            <v>N/A</v>
          </cell>
          <cell r="Q171" t="str">
            <v>N/A</v>
          </cell>
          <cell r="R171" t="str">
            <v>N/A</v>
          </cell>
          <cell r="S171" t="str">
            <v>N/A</v>
          </cell>
          <cell r="T171" t="str">
            <v>N/A</v>
          </cell>
          <cell r="U171" t="str">
            <v>N/A</v>
          </cell>
          <cell r="V171" t="str">
            <v>N/A</v>
          </cell>
          <cell r="W171" t="str">
            <v>N/A</v>
          </cell>
          <cell r="X171" t="str">
            <v>N/A</v>
          </cell>
          <cell r="Y171" t="str">
            <v>N/A</v>
          </cell>
          <cell r="Z171" t="str">
            <v>N/A</v>
          </cell>
          <cell r="AA171" t="str">
            <v>N/A</v>
          </cell>
          <cell r="AB171" t="str">
            <v>N/A</v>
          </cell>
          <cell r="AC171" t="str">
            <v>N/A</v>
          </cell>
          <cell r="AD171" t="str">
            <v>N/A</v>
          </cell>
          <cell r="AE171" t="str">
            <v>N/A</v>
          </cell>
          <cell r="AF171" t="str">
            <v>N/A</v>
          </cell>
          <cell r="AG171" t="str">
            <v>N/A</v>
          </cell>
          <cell r="AH171" t="str">
            <v>N/A</v>
          </cell>
          <cell r="AI171" t="str">
            <v>N/A</v>
          </cell>
          <cell r="AJ171" t="str">
            <v>N/A</v>
          </cell>
          <cell r="AK171" t="str">
            <v>N/A</v>
          </cell>
          <cell r="AL171" t="str">
            <v>N/A</v>
          </cell>
          <cell r="AM171" t="str">
            <v>N/A</v>
          </cell>
          <cell r="AN171" t="str">
            <v>N/A</v>
          </cell>
          <cell r="AO171" t="str">
            <v>Other Non-Dispatchable</v>
          </cell>
        </row>
        <row r="172">
          <cell r="A172" t="str">
            <v>DSU_503040</v>
          </cell>
          <cell r="B172" t="str">
            <v>EnerNOC Ireland Limited</v>
          </cell>
          <cell r="C172" t="str">
            <v>PY_000088</v>
          </cell>
          <cell r="D172" t="str">
            <v>PT_500098</v>
          </cell>
          <cell r="E172" t="str">
            <v>DSU_503040</v>
          </cell>
          <cell r="F172">
            <v>0</v>
          </cell>
          <cell r="G172">
            <v>0</v>
          </cell>
          <cell r="H172" t="str">
            <v>No</v>
          </cell>
          <cell r="I172" t="str">
            <v>N/A</v>
          </cell>
          <cell r="J172" t="str">
            <v>N/A</v>
          </cell>
          <cell r="K172" t="str">
            <v>N/A</v>
          </cell>
          <cell r="L172" t="str">
            <v>N/A</v>
          </cell>
          <cell r="M172" t="str">
            <v>N/A</v>
          </cell>
          <cell r="N172" t="str">
            <v>N/A</v>
          </cell>
          <cell r="O172" t="str">
            <v>N/A</v>
          </cell>
          <cell r="P172" t="str">
            <v>N/A</v>
          </cell>
          <cell r="Q172" t="str">
            <v>N/A</v>
          </cell>
          <cell r="R172" t="str">
            <v>N/A</v>
          </cell>
          <cell r="S172" t="str">
            <v>N/A</v>
          </cell>
          <cell r="T172" t="str">
            <v>N/A</v>
          </cell>
          <cell r="U172" t="str">
            <v>N/A</v>
          </cell>
          <cell r="V172" t="str">
            <v>N/A</v>
          </cell>
          <cell r="W172" t="str">
            <v>N/A</v>
          </cell>
          <cell r="X172" t="str">
            <v>N/A</v>
          </cell>
          <cell r="Y172" t="str">
            <v>N/A</v>
          </cell>
          <cell r="Z172" t="str">
            <v>N/A</v>
          </cell>
          <cell r="AA172" t="str">
            <v>N/A</v>
          </cell>
          <cell r="AB172" t="str">
            <v>N/A</v>
          </cell>
          <cell r="AC172" t="str">
            <v>N/A</v>
          </cell>
          <cell r="AD172" t="str">
            <v>N/A</v>
          </cell>
          <cell r="AE172" t="str">
            <v>N/A</v>
          </cell>
          <cell r="AF172" t="str">
            <v>N/A</v>
          </cell>
          <cell r="AG172" t="str">
            <v>N/A</v>
          </cell>
          <cell r="AH172" t="str">
            <v>N/A</v>
          </cell>
          <cell r="AI172" t="str">
            <v>N/A</v>
          </cell>
          <cell r="AJ172" t="str">
            <v>N/A</v>
          </cell>
          <cell r="AK172" t="str">
            <v>N/A</v>
          </cell>
          <cell r="AL172" t="str">
            <v>N/A</v>
          </cell>
          <cell r="AM172" t="str">
            <v>N/A</v>
          </cell>
          <cell r="AN172" t="str">
            <v>N/A</v>
          </cell>
          <cell r="AO172" t="str">
            <v>Other Non-Dispatchable</v>
          </cell>
        </row>
        <row r="173">
          <cell r="A173" t="str">
            <v>DSU_503050</v>
          </cell>
          <cell r="B173" t="str">
            <v>EnerNOC Ireland Limited</v>
          </cell>
          <cell r="C173" t="str">
            <v>PY_000088</v>
          </cell>
          <cell r="D173" t="str">
            <v>PT_500098</v>
          </cell>
          <cell r="E173" t="str">
            <v>DSU_503050</v>
          </cell>
          <cell r="F173">
            <v>0</v>
          </cell>
          <cell r="G173">
            <v>0</v>
          </cell>
          <cell r="H173" t="str">
            <v>No</v>
          </cell>
          <cell r="I173" t="str">
            <v>N/A</v>
          </cell>
          <cell r="J173" t="str">
            <v>N/A</v>
          </cell>
          <cell r="K173" t="str">
            <v>N/A</v>
          </cell>
          <cell r="L173" t="str">
            <v>N/A</v>
          </cell>
          <cell r="M173" t="str">
            <v>N/A</v>
          </cell>
          <cell r="N173" t="str">
            <v>N/A</v>
          </cell>
          <cell r="O173" t="str">
            <v>N/A</v>
          </cell>
          <cell r="P173" t="str">
            <v>N/A</v>
          </cell>
          <cell r="Q173" t="str">
            <v>N/A</v>
          </cell>
          <cell r="R173" t="str">
            <v>N/A</v>
          </cell>
          <cell r="S173" t="str">
            <v>N/A</v>
          </cell>
          <cell r="T173" t="str">
            <v>N/A</v>
          </cell>
          <cell r="U173" t="str">
            <v>N/A</v>
          </cell>
          <cell r="V173" t="str">
            <v>N/A</v>
          </cell>
          <cell r="W173" t="str">
            <v>N/A</v>
          </cell>
          <cell r="X173" t="str">
            <v>N/A</v>
          </cell>
          <cell r="Y173" t="str">
            <v>N/A</v>
          </cell>
          <cell r="Z173" t="str">
            <v>N/A</v>
          </cell>
          <cell r="AA173" t="str">
            <v>N/A</v>
          </cell>
          <cell r="AB173" t="str">
            <v>N/A</v>
          </cell>
          <cell r="AC173" t="str">
            <v>N/A</v>
          </cell>
          <cell r="AD173" t="str">
            <v>N/A</v>
          </cell>
          <cell r="AE173" t="str">
            <v>N/A</v>
          </cell>
          <cell r="AF173" t="str">
            <v>N/A</v>
          </cell>
          <cell r="AG173" t="str">
            <v>N/A</v>
          </cell>
          <cell r="AH173" t="str">
            <v>N/A</v>
          </cell>
          <cell r="AI173" t="str">
            <v>N/A</v>
          </cell>
          <cell r="AJ173" t="str">
            <v>N/A</v>
          </cell>
          <cell r="AK173" t="str">
            <v>N/A</v>
          </cell>
          <cell r="AL173" t="str">
            <v>N/A</v>
          </cell>
          <cell r="AM173" t="str">
            <v>N/A</v>
          </cell>
          <cell r="AN173" t="str">
            <v>N/A</v>
          </cell>
          <cell r="AO173" t="str">
            <v>Other Non-Dispatchable</v>
          </cell>
        </row>
        <row r="174">
          <cell r="A174" t="str">
            <v>DSU_403250</v>
          </cell>
          <cell r="B174" t="str">
            <v>KiWi Power Ireland</v>
          </cell>
          <cell r="C174" t="str">
            <v>PY_000139</v>
          </cell>
          <cell r="D174" t="str">
            <v>PT_400227</v>
          </cell>
          <cell r="E174" t="str">
            <v>DSU_403250</v>
          </cell>
          <cell r="F174">
            <v>0</v>
          </cell>
          <cell r="G174">
            <v>0</v>
          </cell>
          <cell r="H174" t="str">
            <v>No</v>
          </cell>
          <cell r="I174" t="str">
            <v>N/A</v>
          </cell>
          <cell r="J174" t="str">
            <v>N/A</v>
          </cell>
          <cell r="K174" t="str">
            <v>N/A</v>
          </cell>
          <cell r="L174" t="str">
            <v>N/A</v>
          </cell>
          <cell r="M174" t="str">
            <v>N/A</v>
          </cell>
          <cell r="N174" t="str">
            <v>N/A</v>
          </cell>
          <cell r="O174" t="str">
            <v>N/A</v>
          </cell>
          <cell r="P174" t="str">
            <v>N/A</v>
          </cell>
          <cell r="Q174" t="str">
            <v>N/A</v>
          </cell>
          <cell r="R174" t="str">
            <v>N/A</v>
          </cell>
          <cell r="S174" t="str">
            <v>N/A</v>
          </cell>
          <cell r="T174" t="str">
            <v>N/A</v>
          </cell>
          <cell r="U174" t="str">
            <v>N/A</v>
          </cell>
          <cell r="V174" t="str">
            <v>N/A</v>
          </cell>
          <cell r="W174" t="str">
            <v>N/A</v>
          </cell>
          <cell r="X174" t="str">
            <v>N/A</v>
          </cell>
          <cell r="Y174" t="str">
            <v>N/A</v>
          </cell>
          <cell r="Z174" t="str">
            <v>N/A</v>
          </cell>
          <cell r="AA174" t="str">
            <v>N/A</v>
          </cell>
          <cell r="AB174" t="str">
            <v>N/A</v>
          </cell>
          <cell r="AC174" t="str">
            <v>N/A</v>
          </cell>
          <cell r="AD174" t="str">
            <v>N/A</v>
          </cell>
          <cell r="AE174" t="str">
            <v>N/A</v>
          </cell>
          <cell r="AF174" t="str">
            <v>N/A</v>
          </cell>
          <cell r="AG174" t="str">
            <v>N/A</v>
          </cell>
          <cell r="AH174" t="str">
            <v>N/A</v>
          </cell>
          <cell r="AI174" t="str">
            <v>N/A</v>
          </cell>
          <cell r="AJ174" t="str">
            <v>N/A</v>
          </cell>
          <cell r="AK174" t="str">
            <v>N/A</v>
          </cell>
          <cell r="AL174" t="str">
            <v>N/A</v>
          </cell>
          <cell r="AM174" t="str">
            <v>N/A</v>
          </cell>
          <cell r="AN174" t="str">
            <v>N/A</v>
          </cell>
          <cell r="AO174" t="str">
            <v>Other Non-Dispatchable</v>
          </cell>
        </row>
        <row r="175">
          <cell r="A175" t="str">
            <v>DSU_403260</v>
          </cell>
          <cell r="B175" t="str">
            <v>KiWi Power Ireland</v>
          </cell>
          <cell r="C175" t="str">
            <v>PY_000139</v>
          </cell>
          <cell r="D175" t="str">
            <v>PT_400227</v>
          </cell>
          <cell r="E175" t="str">
            <v>DSU_403260</v>
          </cell>
          <cell r="F175">
            <v>0</v>
          </cell>
          <cell r="G175">
            <v>0</v>
          </cell>
          <cell r="H175" t="str">
            <v>No</v>
          </cell>
          <cell r="I175" t="str">
            <v>N/A</v>
          </cell>
          <cell r="J175" t="str">
            <v>N/A</v>
          </cell>
          <cell r="K175" t="str">
            <v>N/A</v>
          </cell>
          <cell r="L175" t="str">
            <v>N/A</v>
          </cell>
          <cell r="M175" t="str">
            <v>N/A</v>
          </cell>
          <cell r="N175" t="str">
            <v>N/A</v>
          </cell>
          <cell r="O175" t="str">
            <v>N/A</v>
          </cell>
          <cell r="P175" t="str">
            <v>N/A</v>
          </cell>
          <cell r="Q175" t="str">
            <v>N/A</v>
          </cell>
          <cell r="R175" t="str">
            <v>N/A</v>
          </cell>
          <cell r="S175" t="str">
            <v>N/A</v>
          </cell>
          <cell r="T175" t="str">
            <v>N/A</v>
          </cell>
          <cell r="U175" t="str">
            <v>N/A</v>
          </cell>
          <cell r="V175" t="str">
            <v>N/A</v>
          </cell>
          <cell r="W175" t="str">
            <v>N/A</v>
          </cell>
          <cell r="X175" t="str">
            <v>N/A</v>
          </cell>
          <cell r="Y175" t="str">
            <v>N/A</v>
          </cell>
          <cell r="Z175" t="str">
            <v>N/A</v>
          </cell>
          <cell r="AA175" t="str">
            <v>N/A</v>
          </cell>
          <cell r="AB175" t="str">
            <v>N/A</v>
          </cell>
          <cell r="AC175" t="str">
            <v>N/A</v>
          </cell>
          <cell r="AD175" t="str">
            <v>N/A</v>
          </cell>
          <cell r="AE175" t="str">
            <v>N/A</v>
          </cell>
          <cell r="AF175" t="str">
            <v>N/A</v>
          </cell>
          <cell r="AG175" t="str">
            <v>N/A</v>
          </cell>
          <cell r="AH175" t="str">
            <v>N/A</v>
          </cell>
          <cell r="AI175" t="str">
            <v>N/A</v>
          </cell>
          <cell r="AJ175" t="str">
            <v>N/A</v>
          </cell>
          <cell r="AK175" t="str">
            <v>N/A</v>
          </cell>
          <cell r="AL175" t="str">
            <v>N/A</v>
          </cell>
          <cell r="AM175" t="str">
            <v>N/A</v>
          </cell>
          <cell r="AN175" t="str">
            <v>N/A</v>
          </cell>
          <cell r="AO175" t="str">
            <v>Other Non-Dispatchable</v>
          </cell>
        </row>
        <row r="176">
          <cell r="A176" t="str">
            <v>GU_503000</v>
          </cell>
          <cell r="B176" t="str">
            <v>AES Kilroot Power Limited</v>
          </cell>
          <cell r="C176" t="str">
            <v>PY_000070</v>
          </cell>
          <cell r="D176" t="str">
            <v>PT_500045</v>
          </cell>
          <cell r="E176" t="str">
            <v>GU_503000</v>
          </cell>
          <cell r="F176">
            <v>0</v>
          </cell>
          <cell r="G176">
            <v>0</v>
          </cell>
          <cell r="H176" t="str">
            <v>No</v>
          </cell>
          <cell r="I176" t="str">
            <v>N/A</v>
          </cell>
          <cell r="J176" t="str">
            <v>N/A</v>
          </cell>
          <cell r="K176" t="str">
            <v>N/A</v>
          </cell>
          <cell r="L176" t="str">
            <v>N/A</v>
          </cell>
          <cell r="M176" t="str">
            <v>N/A</v>
          </cell>
          <cell r="N176" t="str">
            <v>N/A</v>
          </cell>
          <cell r="O176" t="str">
            <v>N/A</v>
          </cell>
          <cell r="P176" t="str">
            <v>N/A</v>
          </cell>
          <cell r="Q176" t="str">
            <v>N/A</v>
          </cell>
          <cell r="R176" t="str">
            <v>N/A</v>
          </cell>
          <cell r="S176" t="str">
            <v>N/A</v>
          </cell>
          <cell r="T176" t="str">
            <v>N/A</v>
          </cell>
          <cell r="U176" t="str">
            <v>N/A</v>
          </cell>
          <cell r="V176" t="str">
            <v>N/A</v>
          </cell>
          <cell r="W176" t="str">
            <v>N/A</v>
          </cell>
          <cell r="X176" t="str">
            <v>N/A</v>
          </cell>
          <cell r="Y176" t="str">
            <v>N/A</v>
          </cell>
          <cell r="Z176" t="str">
            <v>N/A</v>
          </cell>
          <cell r="AA176" t="str">
            <v>N/A</v>
          </cell>
          <cell r="AB176" t="str">
            <v>N/A</v>
          </cell>
          <cell r="AC176" t="str">
            <v>N/A</v>
          </cell>
          <cell r="AD176" t="str">
            <v>N/A</v>
          </cell>
          <cell r="AE176" t="str">
            <v>N/A</v>
          </cell>
          <cell r="AF176" t="str">
            <v>N/A</v>
          </cell>
          <cell r="AG176" t="str">
            <v>N/A</v>
          </cell>
          <cell r="AH176" t="str">
            <v>N/A</v>
          </cell>
          <cell r="AI176" t="str">
            <v>N/A</v>
          </cell>
          <cell r="AJ176" t="str">
            <v>N/A</v>
          </cell>
          <cell r="AK176" t="str">
            <v>N/A</v>
          </cell>
          <cell r="AL176" t="str">
            <v>N/A</v>
          </cell>
          <cell r="AM176" t="str">
            <v>N/A</v>
          </cell>
          <cell r="AN176" t="str">
            <v>N/A</v>
          </cell>
          <cell r="AO176" t="str">
            <v>Other Non-Dispatchable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Q284"/>
  <sheetViews>
    <sheetView showGridLines="0" tabSelected="1" topLeftCell="B1" zoomScale="90" zoomScaleNormal="90" workbookViewId="0">
      <selection activeCell="F17" sqref="F17"/>
    </sheetView>
  </sheetViews>
  <sheetFormatPr defaultRowHeight="15" x14ac:dyDescent="0.25"/>
  <cols>
    <col min="1" max="1" width="9.140625" style="1"/>
    <col min="2" max="2" width="26.7109375" style="1" customWidth="1"/>
    <col min="3" max="3" width="20.42578125" style="1" customWidth="1"/>
    <col min="4" max="5" width="17.140625" style="1" customWidth="1"/>
    <col min="6" max="6" width="28" style="1" customWidth="1"/>
    <col min="7" max="9" width="17.140625" style="1" customWidth="1"/>
    <col min="10" max="10" width="18.7109375" style="1" customWidth="1"/>
    <col min="11" max="12" width="17.140625" style="1" customWidth="1"/>
    <col min="13" max="13" width="17.7109375" style="1" customWidth="1"/>
    <col min="14" max="14" width="0.42578125" style="1" customWidth="1"/>
    <col min="15" max="16384" width="9.140625" style="1"/>
  </cols>
  <sheetData>
    <row r="2" spans="2:14" ht="4.5" customHeight="1" thickBot="1" x14ac:dyDescent="0.3"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2:14" ht="30.75" customHeight="1" thickBot="1" x14ac:dyDescent="0.3">
      <c r="B3" s="71" t="s">
        <v>274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</row>
    <row r="4" spans="2:14" x14ac:dyDescent="0.25"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2:14" x14ac:dyDescent="0.25"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2:14" x14ac:dyDescent="0.25"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2:14" ht="12.75" customHeight="1" x14ac:dyDescent="0.25"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2:14" hidden="1" x14ac:dyDescent="0.25">
      <c r="D8" s="34" t="s">
        <v>273</v>
      </c>
      <c r="E8" s="38" t="s">
        <v>272</v>
      </c>
      <c r="F8" s="35"/>
      <c r="G8" s="34" t="s">
        <v>173</v>
      </c>
      <c r="H8" s="38"/>
      <c r="I8" s="35"/>
      <c r="J8" s="33"/>
      <c r="K8" s="33"/>
      <c r="L8" s="33"/>
      <c r="M8" s="37"/>
    </row>
    <row r="9" spans="2:14" ht="7.5" hidden="1" customHeight="1" x14ac:dyDescent="0.25">
      <c r="D9" s="34"/>
      <c r="E9" s="36"/>
      <c r="F9" s="36"/>
      <c r="G9" s="34"/>
      <c r="H9" s="36"/>
      <c r="I9" s="36"/>
      <c r="J9" s="34"/>
      <c r="K9" s="34"/>
      <c r="L9" s="34"/>
      <c r="M9" s="37"/>
    </row>
    <row r="10" spans="2:14" hidden="1" x14ac:dyDescent="0.25">
      <c r="D10" s="34" t="s">
        <v>271</v>
      </c>
      <c r="E10" s="38" t="s">
        <v>270</v>
      </c>
      <c r="F10" s="35"/>
      <c r="G10" s="34" t="s">
        <v>269</v>
      </c>
      <c r="H10" s="75"/>
      <c r="I10" s="75"/>
      <c r="J10" s="33"/>
      <c r="K10" s="33"/>
      <c r="L10" s="33"/>
      <c r="M10" s="37"/>
    </row>
    <row r="11" spans="2:14" x14ac:dyDescent="0.25">
      <c r="D11" s="34"/>
      <c r="E11" s="36"/>
      <c r="F11" s="36"/>
      <c r="G11" s="36"/>
      <c r="H11" s="34"/>
      <c r="I11" s="34"/>
      <c r="J11" s="34"/>
      <c r="K11" s="34"/>
      <c r="L11" s="34"/>
      <c r="M11" s="37"/>
    </row>
    <row r="12" spans="2:14" x14ac:dyDescent="0.25">
      <c r="D12" s="34"/>
      <c r="E12" s="34"/>
      <c r="F12" s="36"/>
      <c r="G12" s="36"/>
      <c r="H12" s="35"/>
      <c r="I12" s="33"/>
      <c r="J12" s="33"/>
      <c r="K12" s="33"/>
      <c r="L12" s="33"/>
      <c r="M12" s="33"/>
    </row>
    <row r="13" spans="2:14" ht="15.75" thickBot="1" x14ac:dyDescent="0.3">
      <c r="B13" s="14" t="s">
        <v>268</v>
      </c>
      <c r="D13" s="26"/>
      <c r="E13" s="13"/>
      <c r="F13" s="34"/>
      <c r="G13" s="33"/>
      <c r="H13" s="33"/>
      <c r="I13" s="33"/>
      <c r="J13" s="33"/>
      <c r="K13" s="33"/>
      <c r="L13" s="33"/>
      <c r="M13" s="33"/>
    </row>
    <row r="14" spans="2:14" s="7" customFormat="1" ht="36.75" thickBot="1" x14ac:dyDescent="0.3">
      <c r="B14" s="46" t="s">
        <v>174</v>
      </c>
      <c r="C14" s="52" t="s">
        <v>173</v>
      </c>
      <c r="D14" s="53" t="s">
        <v>259</v>
      </c>
      <c r="E14" s="53" t="s">
        <v>172</v>
      </c>
      <c r="F14" s="53" t="s">
        <v>171</v>
      </c>
      <c r="G14" s="53" t="s">
        <v>267</v>
      </c>
      <c r="H14" s="53" t="s">
        <v>199</v>
      </c>
      <c r="I14" s="53" t="s">
        <v>198</v>
      </c>
      <c r="J14" s="53" t="s">
        <v>266</v>
      </c>
      <c r="K14" s="53" t="s">
        <v>265</v>
      </c>
      <c r="L14" s="53" t="s">
        <v>202</v>
      </c>
      <c r="M14" s="54" t="s">
        <v>264</v>
      </c>
    </row>
    <row r="15" spans="2:14" x14ac:dyDescent="0.25">
      <c r="B15" s="50" t="s">
        <v>170</v>
      </c>
      <c r="C15" s="51" t="s">
        <v>169</v>
      </c>
      <c r="D15" s="25" t="str">
        <f>VLOOKUP(E15,'[1]Final Qualification Decision'!$A:$D,4,0)</f>
        <v>PT_400024</v>
      </c>
      <c r="E15" s="6" t="s">
        <v>263</v>
      </c>
      <c r="F15" s="6" t="str">
        <f>VLOOKUP($E15,'[1]Final Qualification Decision'!$A:$YZ,28,0)</f>
        <v>Existing</v>
      </c>
      <c r="G15" s="6" t="str">
        <f>VLOOKUP($E15,'[1]Final Qualification Decision'!$A:$YZ,9,0)</f>
        <v>No</v>
      </c>
      <c r="H15" s="6">
        <f>VLOOKUP($E15,'[1]Final Qualification Decision'!$A:$YZ,17,0)+VLOOKUP($E15,'[1]Final Qualification Decision'!$A:$YZ,21,0)</f>
        <v>65</v>
      </c>
      <c r="I15" s="6">
        <f>ROUND(VLOOKUP($E15,'[1]Final Qualification Decision'!$A:$YZ,18,0)+VLOOKUP($E15,'[1]Final Qualification Decision'!$A:$YZ,22,0),3)</f>
        <v>52.680999999999997</v>
      </c>
      <c r="J15" s="6">
        <v>0</v>
      </c>
      <c r="K15" s="6">
        <f>I15</f>
        <v>52.680999999999997</v>
      </c>
      <c r="L15" s="40" t="s">
        <v>202</v>
      </c>
      <c r="M15" s="2" t="s">
        <v>0</v>
      </c>
    </row>
    <row r="16" spans="2:14" x14ac:dyDescent="0.25">
      <c r="B16" s="47" t="s">
        <v>170</v>
      </c>
      <c r="C16" s="48" t="s">
        <v>169</v>
      </c>
      <c r="D16" s="42" t="str">
        <f>VLOOKUP(E16,'[1]Final Qualification Decision'!$A:$D,4,0)</f>
        <v>PT_400024</v>
      </c>
      <c r="E16" s="40" t="s">
        <v>262</v>
      </c>
      <c r="F16" s="40" t="str">
        <f>VLOOKUP($E16,'[1]Final Qualification Decision'!$A:$YZ,28,0)</f>
        <v>Existing</v>
      </c>
      <c r="G16" s="40" t="str">
        <f>VLOOKUP($E16,'[1]Final Qualification Decision'!$A:$YZ,9,0)</f>
        <v>No</v>
      </c>
      <c r="H16" s="40">
        <f>VLOOKUP($E16,'[1]Final Qualification Decision'!$A:$YZ,17,0)+VLOOKUP($E16,'[1]Final Qualification Decision'!$A:$YZ,21,0)</f>
        <v>65</v>
      </c>
      <c r="I16" s="40">
        <f>ROUND(VLOOKUP($E16,'[1]Final Qualification Decision'!$A:$YZ,18,0)+VLOOKUP($E16,'[1]Final Qualification Decision'!$A:$YZ,22,0),3)</f>
        <v>52.680999999999997</v>
      </c>
      <c r="J16" s="40">
        <v>0</v>
      </c>
      <c r="K16" s="40">
        <f>I16</f>
        <v>52.680999999999997</v>
      </c>
      <c r="L16" s="40" t="s">
        <v>202</v>
      </c>
      <c r="M16" s="2" t="s">
        <v>0</v>
      </c>
    </row>
    <row r="17" spans="2:13" x14ac:dyDescent="0.25">
      <c r="B17" s="47" t="s">
        <v>168</v>
      </c>
      <c r="C17" s="48" t="s">
        <v>167</v>
      </c>
      <c r="D17" s="42" t="s">
        <v>251</v>
      </c>
      <c r="E17" s="40" t="s">
        <v>166</v>
      </c>
      <c r="F17" s="40" t="s">
        <v>5</v>
      </c>
      <c r="G17" s="40" t="s">
        <v>176</v>
      </c>
      <c r="H17" s="40">
        <v>42</v>
      </c>
      <c r="I17" s="40">
        <v>4.3259999999999996</v>
      </c>
      <c r="J17" s="40">
        <v>0</v>
      </c>
      <c r="K17" s="40">
        <v>4.3259999999999996</v>
      </c>
      <c r="L17" s="40" t="s">
        <v>202</v>
      </c>
      <c r="M17" s="2" t="s">
        <v>0</v>
      </c>
    </row>
    <row r="18" spans="2:13" x14ac:dyDescent="0.25">
      <c r="B18" s="47" t="s">
        <v>165</v>
      </c>
      <c r="C18" s="48" t="s">
        <v>164</v>
      </c>
      <c r="D18" s="42" t="s">
        <v>250</v>
      </c>
      <c r="E18" s="40" t="s">
        <v>163</v>
      </c>
      <c r="F18" s="40" t="s">
        <v>5</v>
      </c>
      <c r="G18" s="40" t="s">
        <v>175</v>
      </c>
      <c r="H18" s="40">
        <v>444</v>
      </c>
      <c r="I18" s="40">
        <v>387.16800000000001</v>
      </c>
      <c r="J18" s="40">
        <v>0</v>
      </c>
      <c r="K18" s="40">
        <v>387.16800000000001</v>
      </c>
      <c r="L18" s="40" t="s">
        <v>202</v>
      </c>
      <c r="M18" s="2" t="s">
        <v>0</v>
      </c>
    </row>
    <row r="19" spans="2:13" x14ac:dyDescent="0.25">
      <c r="B19" s="47" t="s">
        <v>137</v>
      </c>
      <c r="C19" s="48" t="s">
        <v>136</v>
      </c>
      <c r="D19" s="42" t="s">
        <v>244</v>
      </c>
      <c r="E19" s="40" t="s">
        <v>162</v>
      </c>
      <c r="F19" s="40" t="s">
        <v>5</v>
      </c>
      <c r="G19" s="40" t="s">
        <v>175</v>
      </c>
      <c r="H19" s="40">
        <v>431</v>
      </c>
      <c r="I19" s="40">
        <v>376.69400000000002</v>
      </c>
      <c r="J19" s="40">
        <v>0</v>
      </c>
      <c r="K19" s="40">
        <v>376.69400000000002</v>
      </c>
      <c r="L19" s="40" t="s">
        <v>202</v>
      </c>
      <c r="M19" s="2" t="s">
        <v>0</v>
      </c>
    </row>
    <row r="20" spans="2:13" x14ac:dyDescent="0.25">
      <c r="B20" s="47" t="s">
        <v>137</v>
      </c>
      <c r="C20" s="48" t="s">
        <v>136</v>
      </c>
      <c r="D20" s="42" t="s">
        <v>244</v>
      </c>
      <c r="E20" s="40" t="s">
        <v>161</v>
      </c>
      <c r="F20" s="40" t="s">
        <v>5</v>
      </c>
      <c r="G20" s="40" t="s">
        <v>175</v>
      </c>
      <c r="H20" s="40">
        <v>285</v>
      </c>
      <c r="I20" s="40">
        <v>241.39500000000001</v>
      </c>
      <c r="J20" s="40">
        <v>0</v>
      </c>
      <c r="K20" s="40">
        <v>241.39500000000001</v>
      </c>
      <c r="L20" s="40" t="s">
        <v>202</v>
      </c>
      <c r="M20" s="2" t="s">
        <v>0</v>
      </c>
    </row>
    <row r="21" spans="2:13" x14ac:dyDescent="0.25">
      <c r="B21" s="47" t="s">
        <v>137</v>
      </c>
      <c r="C21" s="48" t="s">
        <v>136</v>
      </c>
      <c r="D21" s="42" t="s">
        <v>244</v>
      </c>
      <c r="E21" s="40" t="s">
        <v>160</v>
      </c>
      <c r="F21" s="40" t="s">
        <v>5</v>
      </c>
      <c r="G21" s="40" t="s">
        <v>175</v>
      </c>
      <c r="H21" s="40">
        <v>285</v>
      </c>
      <c r="I21" s="40">
        <v>241.39500000000001</v>
      </c>
      <c r="J21" s="40">
        <v>0</v>
      </c>
      <c r="K21" s="40">
        <v>241.39500000000001</v>
      </c>
      <c r="L21" s="40" t="s">
        <v>202</v>
      </c>
      <c r="M21" s="2" t="s">
        <v>0</v>
      </c>
    </row>
    <row r="22" spans="2:13" x14ac:dyDescent="0.25">
      <c r="B22" s="47" t="s">
        <v>137</v>
      </c>
      <c r="C22" s="48" t="s">
        <v>136</v>
      </c>
      <c r="D22" s="42" t="s">
        <v>244</v>
      </c>
      <c r="E22" s="40" t="s">
        <v>159</v>
      </c>
      <c r="F22" s="40" t="s">
        <v>5</v>
      </c>
      <c r="G22" s="40" t="s">
        <v>175</v>
      </c>
      <c r="H22" s="40">
        <v>285</v>
      </c>
      <c r="I22" s="40">
        <v>241.39500000000001</v>
      </c>
      <c r="J22" s="40">
        <v>0</v>
      </c>
      <c r="K22" s="40">
        <v>241.39500000000001</v>
      </c>
      <c r="L22" s="40" t="s">
        <v>202</v>
      </c>
      <c r="M22" s="2" t="s">
        <v>0</v>
      </c>
    </row>
    <row r="23" spans="2:13" x14ac:dyDescent="0.25">
      <c r="B23" s="47" t="s">
        <v>137</v>
      </c>
      <c r="C23" s="48" t="s">
        <v>136</v>
      </c>
      <c r="D23" s="42" t="s">
        <v>244</v>
      </c>
      <c r="E23" s="40" t="s">
        <v>158</v>
      </c>
      <c r="F23" s="40" t="s">
        <v>5</v>
      </c>
      <c r="G23" s="40" t="s">
        <v>176</v>
      </c>
      <c r="H23" s="40">
        <v>73</v>
      </c>
      <c r="I23" s="40">
        <v>57.085999999999999</v>
      </c>
      <c r="J23" s="40">
        <v>0</v>
      </c>
      <c r="K23" s="40">
        <v>57.085999999999999</v>
      </c>
      <c r="L23" s="40" t="s">
        <v>202</v>
      </c>
      <c r="M23" s="2" t="s">
        <v>0</v>
      </c>
    </row>
    <row r="24" spans="2:13" x14ac:dyDescent="0.25">
      <c r="B24" s="47" t="s">
        <v>137</v>
      </c>
      <c r="C24" s="48" t="s">
        <v>136</v>
      </c>
      <c r="D24" s="42" t="s">
        <v>244</v>
      </c>
      <c r="E24" s="40" t="s">
        <v>157</v>
      </c>
      <c r="F24" s="40" t="s">
        <v>5</v>
      </c>
      <c r="G24" s="40" t="s">
        <v>176</v>
      </c>
      <c r="H24" s="40">
        <v>73</v>
      </c>
      <c r="I24" s="40">
        <v>57.085999999999999</v>
      </c>
      <c r="J24" s="40">
        <v>0</v>
      </c>
      <c r="K24" s="40">
        <v>57.085999999999999</v>
      </c>
      <c r="L24" s="40" t="s">
        <v>202</v>
      </c>
      <c r="M24" s="2" t="s">
        <v>0</v>
      </c>
    </row>
    <row r="25" spans="2:13" x14ac:dyDescent="0.25">
      <c r="B25" s="47" t="s">
        <v>137</v>
      </c>
      <c r="C25" s="48" t="s">
        <v>136</v>
      </c>
      <c r="D25" s="42" t="s">
        <v>244</v>
      </c>
      <c r="E25" s="40" t="s">
        <v>156</v>
      </c>
      <c r="F25" s="40" t="s">
        <v>5</v>
      </c>
      <c r="G25" s="40" t="s">
        <v>176</v>
      </c>
      <c r="H25" s="40">
        <v>73</v>
      </c>
      <c r="I25" s="40">
        <v>57.085999999999999</v>
      </c>
      <c r="J25" s="40">
        <v>0</v>
      </c>
      <c r="K25" s="40">
        <v>57.085999999999999</v>
      </c>
      <c r="L25" s="40" t="s">
        <v>202</v>
      </c>
      <c r="M25" s="2" t="s">
        <v>0</v>
      </c>
    </row>
    <row r="26" spans="2:13" x14ac:dyDescent="0.25">
      <c r="B26" s="47" t="s">
        <v>137</v>
      </c>
      <c r="C26" s="48" t="s">
        <v>136</v>
      </c>
      <c r="D26" s="42" t="s">
        <v>244</v>
      </c>
      <c r="E26" s="40" t="s">
        <v>155</v>
      </c>
      <c r="F26" s="40" t="s">
        <v>5</v>
      </c>
      <c r="G26" s="40" t="s">
        <v>176</v>
      </c>
      <c r="H26" s="40">
        <v>73</v>
      </c>
      <c r="I26" s="40">
        <v>57.085999999999999</v>
      </c>
      <c r="J26" s="40">
        <v>0</v>
      </c>
      <c r="K26" s="40">
        <v>57.085999999999999</v>
      </c>
      <c r="L26" s="40" t="s">
        <v>202</v>
      </c>
      <c r="M26" s="2" t="s">
        <v>0</v>
      </c>
    </row>
    <row r="27" spans="2:13" x14ac:dyDescent="0.25">
      <c r="B27" s="47" t="s">
        <v>137</v>
      </c>
      <c r="C27" s="48" t="s">
        <v>136</v>
      </c>
      <c r="D27" s="42" t="s">
        <v>248</v>
      </c>
      <c r="E27" s="40" t="s">
        <v>154</v>
      </c>
      <c r="F27" s="40" t="s">
        <v>5</v>
      </c>
      <c r="G27" s="40" t="s">
        <v>175</v>
      </c>
      <c r="H27" s="40">
        <v>405</v>
      </c>
      <c r="I27" s="40">
        <v>356.4</v>
      </c>
      <c r="J27" s="40">
        <v>0</v>
      </c>
      <c r="K27" s="40">
        <v>356.4</v>
      </c>
      <c r="L27" s="40" t="s">
        <v>202</v>
      </c>
      <c r="M27" s="2" t="s">
        <v>0</v>
      </c>
    </row>
    <row r="28" spans="2:13" x14ac:dyDescent="0.25">
      <c r="B28" s="47" t="s">
        <v>137</v>
      </c>
      <c r="C28" s="48" t="s">
        <v>136</v>
      </c>
      <c r="D28" s="42" t="s">
        <v>244</v>
      </c>
      <c r="E28" s="40" t="s">
        <v>153</v>
      </c>
      <c r="F28" s="40" t="s">
        <v>5</v>
      </c>
      <c r="G28" s="40" t="s">
        <v>175</v>
      </c>
      <c r="H28" s="40">
        <v>137</v>
      </c>
      <c r="I28" s="40">
        <v>120.971</v>
      </c>
      <c r="J28" s="40">
        <v>0</v>
      </c>
      <c r="K28" s="40">
        <v>120.971</v>
      </c>
      <c r="L28" s="40" t="s">
        <v>202</v>
      </c>
      <c r="M28" s="2" t="s">
        <v>0</v>
      </c>
    </row>
    <row r="29" spans="2:13" x14ac:dyDescent="0.25">
      <c r="B29" s="47" t="s">
        <v>137</v>
      </c>
      <c r="C29" s="48" t="s">
        <v>136</v>
      </c>
      <c r="D29" s="42" t="s">
        <v>244</v>
      </c>
      <c r="E29" s="40" t="s">
        <v>152</v>
      </c>
      <c r="F29" s="40" t="s">
        <v>5</v>
      </c>
      <c r="G29" s="40" t="s">
        <v>175</v>
      </c>
      <c r="H29" s="40">
        <v>91</v>
      </c>
      <c r="I29" s="40">
        <v>81.263000000000005</v>
      </c>
      <c r="J29" s="40">
        <v>0</v>
      </c>
      <c r="K29" s="40">
        <v>81.263000000000005</v>
      </c>
      <c r="L29" s="40" t="s">
        <v>202</v>
      </c>
      <c r="M29" s="2" t="s">
        <v>0</v>
      </c>
    </row>
    <row r="30" spans="2:13" x14ac:dyDescent="0.25">
      <c r="B30" s="47" t="s">
        <v>137</v>
      </c>
      <c r="C30" s="48" t="s">
        <v>136</v>
      </c>
      <c r="D30" s="42" t="s">
        <v>247</v>
      </c>
      <c r="E30" s="40" t="s">
        <v>151</v>
      </c>
      <c r="F30" s="40" t="s">
        <v>5</v>
      </c>
      <c r="G30" s="40" t="s">
        <v>176</v>
      </c>
      <c r="H30" s="40">
        <v>42.5</v>
      </c>
      <c r="I30" s="40">
        <v>4.3780000000000001</v>
      </c>
      <c r="J30" s="40">
        <v>0</v>
      </c>
      <c r="K30" s="40">
        <v>4.3780000000000001</v>
      </c>
      <c r="L30" s="40" t="s">
        <v>202</v>
      </c>
      <c r="M30" s="2" t="s">
        <v>0</v>
      </c>
    </row>
    <row r="31" spans="2:13" x14ac:dyDescent="0.25">
      <c r="B31" s="47" t="s">
        <v>137</v>
      </c>
      <c r="C31" s="48" t="s">
        <v>136</v>
      </c>
      <c r="D31" s="42" t="s">
        <v>244</v>
      </c>
      <c r="E31" s="40" t="s">
        <v>150</v>
      </c>
      <c r="F31" s="40" t="s">
        <v>5</v>
      </c>
      <c r="G31" s="40" t="s">
        <v>175</v>
      </c>
      <c r="H31" s="40">
        <v>85</v>
      </c>
      <c r="I31" s="40">
        <v>78.2</v>
      </c>
      <c r="J31" s="40">
        <v>0</v>
      </c>
      <c r="K31" s="40">
        <v>78.2</v>
      </c>
      <c r="L31" s="40" t="s">
        <v>202</v>
      </c>
      <c r="M31" s="2" t="s">
        <v>0</v>
      </c>
    </row>
    <row r="32" spans="2:13" x14ac:dyDescent="0.25">
      <c r="B32" s="47" t="s">
        <v>137</v>
      </c>
      <c r="C32" s="48" t="s">
        <v>136</v>
      </c>
      <c r="D32" s="42" t="s">
        <v>244</v>
      </c>
      <c r="E32" s="40" t="s">
        <v>149</v>
      </c>
      <c r="F32" s="40" t="s">
        <v>5</v>
      </c>
      <c r="G32" s="40" t="s">
        <v>175</v>
      </c>
      <c r="H32" s="40">
        <v>104</v>
      </c>
      <c r="I32" s="40">
        <v>95.471999999999994</v>
      </c>
      <c r="J32" s="40">
        <v>0</v>
      </c>
      <c r="K32" s="40">
        <v>95.471999999999994</v>
      </c>
      <c r="L32" s="40" t="s">
        <v>202</v>
      </c>
      <c r="M32" s="2" t="s">
        <v>0</v>
      </c>
    </row>
    <row r="33" spans="2:13" x14ac:dyDescent="0.25">
      <c r="B33" s="47" t="s">
        <v>137</v>
      </c>
      <c r="C33" s="48" t="s">
        <v>136</v>
      </c>
      <c r="D33" s="42" t="s">
        <v>244</v>
      </c>
      <c r="E33" s="40" t="s">
        <v>148</v>
      </c>
      <c r="F33" s="40" t="s">
        <v>5</v>
      </c>
      <c r="G33" s="40" t="s">
        <v>175</v>
      </c>
      <c r="H33" s="40">
        <v>230</v>
      </c>
      <c r="I33" s="40">
        <v>208.15</v>
      </c>
      <c r="J33" s="40">
        <v>0</v>
      </c>
      <c r="K33" s="40">
        <v>208.15</v>
      </c>
      <c r="L33" s="40" t="s">
        <v>202</v>
      </c>
      <c r="M33" s="2" t="s">
        <v>0</v>
      </c>
    </row>
    <row r="34" spans="2:13" x14ac:dyDescent="0.25">
      <c r="B34" s="47" t="s">
        <v>137</v>
      </c>
      <c r="C34" s="48" t="s">
        <v>136</v>
      </c>
      <c r="D34" s="42" t="s">
        <v>244</v>
      </c>
      <c r="E34" s="40" t="s">
        <v>147</v>
      </c>
      <c r="F34" s="40" t="s">
        <v>5</v>
      </c>
      <c r="G34" s="40" t="s">
        <v>175</v>
      </c>
      <c r="H34" s="40">
        <v>230</v>
      </c>
      <c r="I34" s="40">
        <v>208.15</v>
      </c>
      <c r="J34" s="40">
        <v>0</v>
      </c>
      <c r="K34" s="40">
        <v>208.15</v>
      </c>
      <c r="L34" s="40" t="s">
        <v>202</v>
      </c>
      <c r="M34" s="2" t="s">
        <v>0</v>
      </c>
    </row>
    <row r="35" spans="2:13" x14ac:dyDescent="0.25">
      <c r="B35" s="47" t="s">
        <v>137</v>
      </c>
      <c r="C35" s="48" t="s">
        <v>136</v>
      </c>
      <c r="D35" s="42" t="s">
        <v>244</v>
      </c>
      <c r="E35" s="40" t="s">
        <v>146</v>
      </c>
      <c r="F35" s="40" t="s">
        <v>5</v>
      </c>
      <c r="G35" s="40" t="s">
        <v>175</v>
      </c>
      <c r="H35" s="40">
        <v>258</v>
      </c>
      <c r="I35" s="40">
        <v>220.59</v>
      </c>
      <c r="J35" s="40">
        <v>0</v>
      </c>
      <c r="K35" s="40">
        <v>220.59</v>
      </c>
      <c r="L35" s="40" t="s">
        <v>202</v>
      </c>
      <c r="M35" s="2" t="s">
        <v>0</v>
      </c>
    </row>
    <row r="36" spans="2:13" x14ac:dyDescent="0.25">
      <c r="B36" s="47" t="s">
        <v>137</v>
      </c>
      <c r="C36" s="48" t="s">
        <v>136</v>
      </c>
      <c r="D36" s="42" t="s">
        <v>244</v>
      </c>
      <c r="E36" s="40" t="s">
        <v>145</v>
      </c>
      <c r="F36" s="40" t="s">
        <v>5</v>
      </c>
      <c r="G36" s="40" t="s">
        <v>175</v>
      </c>
      <c r="H36" s="40">
        <v>90</v>
      </c>
      <c r="I36" s="40">
        <v>82.8</v>
      </c>
      <c r="J36" s="40">
        <v>0</v>
      </c>
      <c r="K36" s="40">
        <v>82.8</v>
      </c>
      <c r="L36" s="40" t="s">
        <v>202</v>
      </c>
      <c r="M36" s="2" t="s">
        <v>0</v>
      </c>
    </row>
    <row r="37" spans="2:13" x14ac:dyDescent="0.25">
      <c r="B37" s="47" t="s">
        <v>137</v>
      </c>
      <c r="C37" s="48" t="s">
        <v>136</v>
      </c>
      <c r="D37" s="42" t="s">
        <v>244</v>
      </c>
      <c r="E37" s="40" t="s">
        <v>144</v>
      </c>
      <c r="F37" s="40" t="s">
        <v>5</v>
      </c>
      <c r="G37" s="40" t="s">
        <v>175</v>
      </c>
      <c r="H37" s="40">
        <v>90</v>
      </c>
      <c r="I37" s="40">
        <v>82.8</v>
      </c>
      <c r="J37" s="40">
        <v>0</v>
      </c>
      <c r="K37" s="40">
        <v>82.8</v>
      </c>
      <c r="L37" s="40" t="s">
        <v>202</v>
      </c>
      <c r="M37" s="2" t="s">
        <v>0</v>
      </c>
    </row>
    <row r="38" spans="2:13" x14ac:dyDescent="0.25">
      <c r="B38" s="47" t="s">
        <v>137</v>
      </c>
      <c r="C38" s="48" t="s">
        <v>136</v>
      </c>
      <c r="D38" s="42" t="s">
        <v>244</v>
      </c>
      <c r="E38" s="40" t="s">
        <v>143</v>
      </c>
      <c r="F38" s="40" t="s">
        <v>5</v>
      </c>
      <c r="G38" s="40" t="s">
        <v>175</v>
      </c>
      <c r="H38" s="40">
        <v>90</v>
      </c>
      <c r="I38" s="40">
        <v>82.8</v>
      </c>
      <c r="J38" s="40">
        <v>0</v>
      </c>
      <c r="K38" s="40">
        <v>82.8</v>
      </c>
      <c r="L38" s="40" t="s">
        <v>202</v>
      </c>
      <c r="M38" s="2" t="s">
        <v>0</v>
      </c>
    </row>
    <row r="39" spans="2:13" x14ac:dyDescent="0.25">
      <c r="B39" s="47" t="s">
        <v>137</v>
      </c>
      <c r="C39" s="48" t="s">
        <v>136</v>
      </c>
      <c r="D39" s="42" t="s">
        <v>246</v>
      </c>
      <c r="E39" s="40" t="s">
        <v>142</v>
      </c>
      <c r="F39" s="40" t="s">
        <v>5</v>
      </c>
      <c r="G39" s="40" t="s">
        <v>175</v>
      </c>
      <c r="H39" s="40">
        <v>420.49700000000001</v>
      </c>
      <c r="I39" s="40">
        <v>369.19600000000003</v>
      </c>
      <c r="J39" s="40">
        <v>0</v>
      </c>
      <c r="K39" s="40">
        <v>369.19600000000003</v>
      </c>
      <c r="L39" s="40" t="s">
        <v>202</v>
      </c>
      <c r="M39" s="2" t="s">
        <v>0</v>
      </c>
    </row>
    <row r="40" spans="2:13" x14ac:dyDescent="0.25">
      <c r="B40" s="47" t="s">
        <v>137</v>
      </c>
      <c r="C40" s="48" t="s">
        <v>136</v>
      </c>
      <c r="D40" s="42" t="s">
        <v>246</v>
      </c>
      <c r="E40" s="40" t="s">
        <v>141</v>
      </c>
      <c r="F40" s="40" t="s">
        <v>5</v>
      </c>
      <c r="G40" s="40" t="s">
        <v>175</v>
      </c>
      <c r="H40" s="40">
        <v>52.503</v>
      </c>
      <c r="I40" s="40">
        <v>48.408000000000001</v>
      </c>
      <c r="J40" s="40">
        <v>0</v>
      </c>
      <c r="K40" s="40">
        <v>48.408000000000001</v>
      </c>
      <c r="L40" s="40" t="s">
        <v>202</v>
      </c>
      <c r="M40" s="2" t="s">
        <v>0</v>
      </c>
    </row>
    <row r="41" spans="2:13" x14ac:dyDescent="0.25">
      <c r="B41" s="47" t="s">
        <v>137</v>
      </c>
      <c r="C41" s="48" t="s">
        <v>136</v>
      </c>
      <c r="D41" s="42" t="s">
        <v>243</v>
      </c>
      <c r="E41" s="40" t="s">
        <v>140</v>
      </c>
      <c r="F41" s="40" t="s">
        <v>5</v>
      </c>
      <c r="G41" s="40" t="s">
        <v>175</v>
      </c>
      <c r="H41" s="40">
        <v>19.600000000000001</v>
      </c>
      <c r="I41" s="40">
        <v>18.052</v>
      </c>
      <c r="J41" s="40">
        <v>0</v>
      </c>
      <c r="K41" s="40">
        <v>18.052</v>
      </c>
      <c r="L41" s="40" t="s">
        <v>202</v>
      </c>
      <c r="M41" s="2" t="s">
        <v>0</v>
      </c>
    </row>
    <row r="42" spans="2:13" ht="30" x14ac:dyDescent="0.25">
      <c r="B42" s="47" t="s">
        <v>137</v>
      </c>
      <c r="C42" s="48" t="s">
        <v>136</v>
      </c>
      <c r="D42" s="43" t="s">
        <v>243</v>
      </c>
      <c r="E42" s="40" t="s">
        <v>139</v>
      </c>
      <c r="F42" s="40" t="s">
        <v>3</v>
      </c>
      <c r="G42" s="40" t="s">
        <v>175</v>
      </c>
      <c r="H42" s="40">
        <v>21.236999999999998</v>
      </c>
      <c r="I42" s="40">
        <v>19.538</v>
      </c>
      <c r="J42" s="40">
        <v>0</v>
      </c>
      <c r="K42" s="40">
        <v>19.538</v>
      </c>
      <c r="L42" s="40" t="s">
        <v>202</v>
      </c>
      <c r="M42" s="32" t="s">
        <v>261</v>
      </c>
    </row>
    <row r="43" spans="2:13" x14ac:dyDescent="0.25">
      <c r="B43" s="47" t="s">
        <v>137</v>
      </c>
      <c r="C43" s="48" t="s">
        <v>136</v>
      </c>
      <c r="D43" s="42" t="s">
        <v>244</v>
      </c>
      <c r="E43" s="40" t="s">
        <v>138</v>
      </c>
      <c r="F43" s="40" t="s">
        <v>5</v>
      </c>
      <c r="G43" s="40" t="s">
        <v>176</v>
      </c>
      <c r="H43" s="40">
        <v>221.126</v>
      </c>
      <c r="I43" s="40">
        <v>199.876</v>
      </c>
      <c r="J43" s="40">
        <v>0</v>
      </c>
      <c r="K43" s="40">
        <v>199.876</v>
      </c>
      <c r="L43" s="40" t="s">
        <v>202</v>
      </c>
      <c r="M43" s="2" t="s">
        <v>0</v>
      </c>
    </row>
    <row r="44" spans="2:13" x14ac:dyDescent="0.25">
      <c r="B44" s="47" t="s">
        <v>137</v>
      </c>
      <c r="C44" s="48" t="s">
        <v>136</v>
      </c>
      <c r="D44" s="42" t="s">
        <v>243</v>
      </c>
      <c r="E44" s="40" t="s">
        <v>135</v>
      </c>
      <c r="F44" s="40" t="s">
        <v>5</v>
      </c>
      <c r="G44" s="40" t="s">
        <v>176</v>
      </c>
      <c r="H44" s="40">
        <v>71.400000000000006</v>
      </c>
      <c r="I44" s="40">
        <v>7.3540000000000001</v>
      </c>
      <c r="J44" s="40">
        <v>0</v>
      </c>
      <c r="K44" s="40">
        <v>7.3540000000000001</v>
      </c>
      <c r="L44" s="40" t="s">
        <v>202</v>
      </c>
      <c r="M44" s="2" t="s">
        <v>0</v>
      </c>
    </row>
    <row r="45" spans="2:13" x14ac:dyDescent="0.25">
      <c r="B45" s="47" t="s">
        <v>134</v>
      </c>
      <c r="C45" s="48" t="s">
        <v>133</v>
      </c>
      <c r="D45" s="42" t="s">
        <v>241</v>
      </c>
      <c r="E45" s="40" t="s">
        <v>132</v>
      </c>
      <c r="F45" s="40" t="s">
        <v>5</v>
      </c>
      <c r="G45" s="40" t="s">
        <v>175</v>
      </c>
      <c r="H45" s="40">
        <v>342</v>
      </c>
      <c r="I45" s="40">
        <v>304.03800000000001</v>
      </c>
      <c r="J45" s="40">
        <v>0</v>
      </c>
      <c r="K45" s="40">
        <v>304.03800000000001</v>
      </c>
      <c r="L45" s="40" t="s">
        <v>202</v>
      </c>
      <c r="M45" s="2" t="s">
        <v>0</v>
      </c>
    </row>
    <row r="46" spans="2:13" ht="25.5" x14ac:dyDescent="0.25">
      <c r="B46" s="49" t="s">
        <v>129</v>
      </c>
      <c r="C46" s="48" t="s">
        <v>128</v>
      </c>
      <c r="D46" s="42" t="s">
        <v>240</v>
      </c>
      <c r="E46" s="40" t="s">
        <v>131</v>
      </c>
      <c r="F46" s="40" t="s">
        <v>5</v>
      </c>
      <c r="G46" s="40" t="s">
        <v>175</v>
      </c>
      <c r="H46" s="40">
        <v>245.84</v>
      </c>
      <c r="I46" s="40">
        <v>221.994</v>
      </c>
      <c r="J46" s="40">
        <v>0</v>
      </c>
      <c r="K46" s="40">
        <v>221.994</v>
      </c>
      <c r="L46" s="40" t="s">
        <v>202</v>
      </c>
      <c r="M46" s="2" t="s">
        <v>0</v>
      </c>
    </row>
    <row r="47" spans="2:13" ht="25.5" x14ac:dyDescent="0.25">
      <c r="B47" s="49" t="s">
        <v>129</v>
      </c>
      <c r="C47" s="48" t="s">
        <v>128</v>
      </c>
      <c r="D47" s="42" t="s">
        <v>240</v>
      </c>
      <c r="E47" s="40" t="s">
        <v>130</v>
      </c>
      <c r="F47" s="40" t="s">
        <v>5</v>
      </c>
      <c r="G47" s="40" t="s">
        <v>175</v>
      </c>
      <c r="H47" s="40">
        <v>245.84</v>
      </c>
      <c r="I47" s="40">
        <v>221.994</v>
      </c>
      <c r="J47" s="40">
        <v>0</v>
      </c>
      <c r="K47" s="40">
        <v>221.994</v>
      </c>
      <c r="L47" s="40" t="s">
        <v>202</v>
      </c>
      <c r="M47" s="2" t="s">
        <v>0</v>
      </c>
    </row>
    <row r="48" spans="2:13" ht="25.5" x14ac:dyDescent="0.25">
      <c r="B48" s="49" t="s">
        <v>129</v>
      </c>
      <c r="C48" s="48" t="s">
        <v>128</v>
      </c>
      <c r="D48" s="42" t="s">
        <v>240</v>
      </c>
      <c r="E48" s="40" t="s">
        <v>127</v>
      </c>
      <c r="F48" s="40" t="s">
        <v>5</v>
      </c>
      <c r="G48" s="40" t="s">
        <v>175</v>
      </c>
      <c r="H48" s="40">
        <v>100.526</v>
      </c>
      <c r="I48" s="40">
        <v>92.283000000000001</v>
      </c>
      <c r="J48" s="40">
        <v>0</v>
      </c>
      <c r="K48" s="40">
        <v>92.283000000000001</v>
      </c>
      <c r="L48" s="40" t="s">
        <v>202</v>
      </c>
      <c r="M48" s="2" t="s">
        <v>0</v>
      </c>
    </row>
    <row r="49" spans="2:14" x14ac:dyDescent="0.25">
      <c r="B49" s="47" t="s">
        <v>126</v>
      </c>
      <c r="C49" s="48" t="s">
        <v>125</v>
      </c>
      <c r="D49" s="42" t="s">
        <v>239</v>
      </c>
      <c r="E49" s="40" t="s">
        <v>124</v>
      </c>
      <c r="F49" s="40" t="s">
        <v>5</v>
      </c>
      <c r="G49" s="40" t="s">
        <v>175</v>
      </c>
      <c r="H49" s="40">
        <v>400</v>
      </c>
      <c r="I49" s="40">
        <v>352.4</v>
      </c>
      <c r="J49" s="40">
        <v>0</v>
      </c>
      <c r="K49" s="40">
        <v>352.4</v>
      </c>
      <c r="L49" s="40" t="s">
        <v>202</v>
      </c>
      <c r="M49" s="2" t="s">
        <v>0</v>
      </c>
    </row>
    <row r="50" spans="2:14" x14ac:dyDescent="0.25">
      <c r="B50" s="47" t="s">
        <v>120</v>
      </c>
      <c r="C50" s="48" t="s">
        <v>119</v>
      </c>
      <c r="D50" s="43" t="s">
        <v>238</v>
      </c>
      <c r="E50" s="40" t="s">
        <v>123</v>
      </c>
      <c r="F50" s="40" t="s">
        <v>5</v>
      </c>
      <c r="G50" s="40" t="s">
        <v>176</v>
      </c>
      <c r="H50" s="40">
        <v>11.9</v>
      </c>
      <c r="I50" s="40">
        <v>1.2257</v>
      </c>
      <c r="J50" s="40">
        <v>0</v>
      </c>
      <c r="K50" s="40">
        <v>1.2257</v>
      </c>
      <c r="L50" s="40" t="s">
        <v>202</v>
      </c>
      <c r="M50" s="2" t="s">
        <v>0</v>
      </c>
      <c r="N50" s="15"/>
    </row>
    <row r="51" spans="2:14" x14ac:dyDescent="0.25">
      <c r="B51" s="79" t="s">
        <v>120</v>
      </c>
      <c r="C51" s="77" t="s">
        <v>119</v>
      </c>
      <c r="D51" s="74" t="s">
        <v>238</v>
      </c>
      <c r="E51" s="64" t="s">
        <v>122</v>
      </c>
      <c r="F51" s="44" t="s">
        <v>5</v>
      </c>
      <c r="G51" s="64" t="s">
        <v>175</v>
      </c>
      <c r="H51" s="40">
        <v>19.625</v>
      </c>
      <c r="I51" s="40">
        <v>18.074999999999999</v>
      </c>
      <c r="J51" s="40">
        <v>0</v>
      </c>
      <c r="K51" s="40">
        <v>18.074999999999999</v>
      </c>
      <c r="L51" s="40" t="s">
        <v>202</v>
      </c>
      <c r="M51" s="2" t="s">
        <v>0</v>
      </c>
      <c r="N51" s="15"/>
    </row>
    <row r="52" spans="2:14" x14ac:dyDescent="0.25">
      <c r="B52" s="80"/>
      <c r="C52" s="78"/>
      <c r="D52" s="74"/>
      <c r="E52" s="64"/>
      <c r="F52" s="44" t="s">
        <v>3</v>
      </c>
      <c r="G52" s="64"/>
      <c r="H52" s="40">
        <v>2.2000000000000002</v>
      </c>
      <c r="I52" s="40">
        <v>2.004</v>
      </c>
      <c r="J52" s="40">
        <v>0</v>
      </c>
      <c r="K52" s="40">
        <v>2.004</v>
      </c>
      <c r="L52" s="40" t="s">
        <v>202</v>
      </c>
      <c r="M52" s="2" t="s">
        <v>0</v>
      </c>
      <c r="N52" s="15"/>
    </row>
    <row r="53" spans="2:14" x14ac:dyDescent="0.25">
      <c r="B53" s="79" t="s">
        <v>120</v>
      </c>
      <c r="C53" s="77" t="s">
        <v>119</v>
      </c>
      <c r="D53" s="74" t="s">
        <v>238</v>
      </c>
      <c r="E53" s="64" t="s">
        <v>121</v>
      </c>
      <c r="F53" s="44" t="s">
        <v>5</v>
      </c>
      <c r="G53" s="64" t="s">
        <v>175</v>
      </c>
      <c r="H53" s="40">
        <v>6.31</v>
      </c>
      <c r="I53" s="40">
        <v>5.8179999999999996</v>
      </c>
      <c r="J53" s="40">
        <v>0</v>
      </c>
      <c r="K53" s="40">
        <v>5.8179999999999996</v>
      </c>
      <c r="L53" s="40" t="s">
        <v>202</v>
      </c>
      <c r="M53" s="2" t="s">
        <v>0</v>
      </c>
      <c r="N53" s="15"/>
    </row>
    <row r="54" spans="2:14" x14ac:dyDescent="0.25">
      <c r="B54" s="80"/>
      <c r="C54" s="78"/>
      <c r="D54" s="74"/>
      <c r="E54" s="64"/>
      <c r="F54" s="44" t="s">
        <v>3</v>
      </c>
      <c r="G54" s="64"/>
      <c r="H54" s="40">
        <v>6.5</v>
      </c>
      <c r="I54" s="40">
        <v>5.98</v>
      </c>
      <c r="J54" s="40">
        <v>0</v>
      </c>
      <c r="K54" s="40">
        <v>5.98</v>
      </c>
      <c r="L54" s="40" t="s">
        <v>202</v>
      </c>
      <c r="M54" s="2" t="s">
        <v>0</v>
      </c>
      <c r="N54" s="15"/>
    </row>
    <row r="55" spans="2:14" x14ac:dyDescent="0.25">
      <c r="B55" s="47" t="s">
        <v>118</v>
      </c>
      <c r="C55" s="48" t="s">
        <v>117</v>
      </c>
      <c r="D55" s="41" t="s">
        <v>237</v>
      </c>
      <c r="E55" s="39" t="s">
        <v>116</v>
      </c>
      <c r="F55" s="45" t="s">
        <v>5</v>
      </c>
      <c r="G55" s="39" t="s">
        <v>175</v>
      </c>
      <c r="H55" s="39">
        <v>400</v>
      </c>
      <c r="I55" s="39">
        <v>352.4</v>
      </c>
      <c r="J55" s="39">
        <v>0</v>
      </c>
      <c r="K55" s="39">
        <v>352.4</v>
      </c>
      <c r="L55" s="40" t="s">
        <v>202</v>
      </c>
      <c r="M55" s="3" t="s">
        <v>0</v>
      </c>
      <c r="N55" s="15"/>
    </row>
    <row r="56" spans="2:14" x14ac:dyDescent="0.25">
      <c r="B56" s="47" t="s">
        <v>115</v>
      </c>
      <c r="C56" s="48" t="s">
        <v>114</v>
      </c>
      <c r="D56" s="41" t="s">
        <v>236</v>
      </c>
      <c r="E56" s="39" t="s">
        <v>113</v>
      </c>
      <c r="F56" s="45" t="s">
        <v>5</v>
      </c>
      <c r="G56" s="39" t="s">
        <v>176</v>
      </c>
      <c r="H56" s="39">
        <v>13.8</v>
      </c>
      <c r="I56" s="39">
        <v>0</v>
      </c>
      <c r="J56" s="39">
        <v>0</v>
      </c>
      <c r="K56" s="39">
        <v>0</v>
      </c>
      <c r="L56" s="40" t="s">
        <v>202</v>
      </c>
      <c r="M56" s="3" t="s">
        <v>0</v>
      </c>
      <c r="N56" s="15"/>
    </row>
    <row r="57" spans="2:14" x14ac:dyDescent="0.25">
      <c r="B57" s="47" t="s">
        <v>112</v>
      </c>
      <c r="C57" s="48" t="s">
        <v>111</v>
      </c>
      <c r="D57" s="43" t="s">
        <v>111</v>
      </c>
      <c r="E57" s="40" t="s">
        <v>110</v>
      </c>
      <c r="F57" s="45" t="s">
        <v>5</v>
      </c>
      <c r="G57" s="39" t="s">
        <v>175</v>
      </c>
      <c r="H57" s="39">
        <v>450</v>
      </c>
      <c r="I57" s="40">
        <v>216.27</v>
      </c>
      <c r="J57" s="40">
        <v>0</v>
      </c>
      <c r="K57" s="40">
        <v>216.27</v>
      </c>
      <c r="L57" s="40" t="s">
        <v>202</v>
      </c>
      <c r="M57" s="2" t="s">
        <v>0</v>
      </c>
      <c r="N57" s="15"/>
    </row>
    <row r="58" spans="2:14" x14ac:dyDescent="0.25">
      <c r="B58" s="47" t="s">
        <v>106</v>
      </c>
      <c r="C58" s="48" t="s">
        <v>105</v>
      </c>
      <c r="D58" s="41" t="s">
        <v>235</v>
      </c>
      <c r="E58" s="39" t="s">
        <v>109</v>
      </c>
      <c r="F58" s="45" t="s">
        <v>5</v>
      </c>
      <c r="G58" s="39" t="s">
        <v>175</v>
      </c>
      <c r="H58" s="39">
        <v>145.81200000000001</v>
      </c>
      <c r="I58" s="39">
        <v>128.46</v>
      </c>
      <c r="J58" s="39">
        <v>0</v>
      </c>
      <c r="K58" s="39">
        <v>128.46</v>
      </c>
      <c r="L58" s="40" t="s">
        <v>202</v>
      </c>
      <c r="M58" s="3" t="s">
        <v>0</v>
      </c>
      <c r="N58" s="15"/>
    </row>
    <row r="59" spans="2:14" x14ac:dyDescent="0.25">
      <c r="B59" s="47" t="s">
        <v>106</v>
      </c>
      <c r="C59" s="48" t="s">
        <v>105</v>
      </c>
      <c r="D59" s="41" t="s">
        <v>235</v>
      </c>
      <c r="E59" s="39" t="s">
        <v>108</v>
      </c>
      <c r="F59" s="45" t="s">
        <v>5</v>
      </c>
      <c r="G59" s="39" t="s">
        <v>175</v>
      </c>
      <c r="H59" s="39">
        <v>142.82599999999999</v>
      </c>
      <c r="I59" s="39">
        <v>125.83</v>
      </c>
      <c r="J59" s="39">
        <v>0</v>
      </c>
      <c r="K59" s="39">
        <v>125.83</v>
      </c>
      <c r="L59" s="40" t="s">
        <v>202</v>
      </c>
      <c r="M59" s="3" t="s">
        <v>0</v>
      </c>
      <c r="N59" s="15"/>
    </row>
    <row r="60" spans="2:14" x14ac:dyDescent="0.25">
      <c r="B60" s="47" t="s">
        <v>106</v>
      </c>
      <c r="C60" s="48" t="s">
        <v>105</v>
      </c>
      <c r="D60" s="41" t="s">
        <v>235</v>
      </c>
      <c r="E60" s="39" t="s">
        <v>107</v>
      </c>
      <c r="F60" s="45" t="s">
        <v>5</v>
      </c>
      <c r="G60" s="39" t="s">
        <v>175</v>
      </c>
      <c r="H60" s="39">
        <v>57.728000000000002</v>
      </c>
      <c r="I60" s="39">
        <v>53.225000000000001</v>
      </c>
      <c r="J60" s="39">
        <v>0</v>
      </c>
      <c r="K60" s="39">
        <v>53.225000000000001</v>
      </c>
      <c r="L60" s="40" t="s">
        <v>202</v>
      </c>
      <c r="M60" s="3" t="s">
        <v>0</v>
      </c>
      <c r="N60" s="15"/>
    </row>
    <row r="61" spans="2:14" x14ac:dyDescent="0.25">
      <c r="B61" s="47" t="s">
        <v>106</v>
      </c>
      <c r="C61" s="48" t="s">
        <v>105</v>
      </c>
      <c r="D61" s="41" t="s">
        <v>235</v>
      </c>
      <c r="E61" s="39" t="s">
        <v>104</v>
      </c>
      <c r="F61" s="45" t="s">
        <v>5</v>
      </c>
      <c r="G61" s="39" t="s">
        <v>175</v>
      </c>
      <c r="H61" s="39">
        <v>57.728000000000002</v>
      </c>
      <c r="I61" s="39">
        <v>53.225000000000001</v>
      </c>
      <c r="J61" s="39">
        <v>0</v>
      </c>
      <c r="K61" s="39">
        <v>53.225000000000001</v>
      </c>
      <c r="L61" s="40" t="s">
        <v>202</v>
      </c>
      <c r="M61" s="3" t="s">
        <v>0</v>
      </c>
      <c r="N61" s="15"/>
    </row>
    <row r="62" spans="2:14" x14ac:dyDescent="0.25">
      <c r="B62" s="47" t="s">
        <v>103</v>
      </c>
      <c r="C62" s="48" t="s">
        <v>102</v>
      </c>
      <c r="D62" s="41" t="s">
        <v>234</v>
      </c>
      <c r="E62" s="39" t="s">
        <v>101</v>
      </c>
      <c r="F62" s="45" t="s">
        <v>5</v>
      </c>
      <c r="G62" s="39" t="s">
        <v>176</v>
      </c>
      <c r="H62" s="39">
        <v>2.2999999999999998</v>
      </c>
      <c r="I62" s="39">
        <v>0</v>
      </c>
      <c r="J62" s="39">
        <v>0</v>
      </c>
      <c r="K62" s="39">
        <v>0</v>
      </c>
      <c r="L62" s="40" t="s">
        <v>202</v>
      </c>
      <c r="M62" s="3" t="s">
        <v>0</v>
      </c>
      <c r="N62" s="15"/>
    </row>
    <row r="63" spans="2:14" x14ac:dyDescent="0.25">
      <c r="B63" s="47" t="s">
        <v>100</v>
      </c>
      <c r="C63" s="48" t="s">
        <v>99</v>
      </c>
      <c r="D63" s="41" t="s">
        <v>233</v>
      </c>
      <c r="E63" s="39" t="s">
        <v>98</v>
      </c>
      <c r="F63" s="45" t="s">
        <v>5</v>
      </c>
      <c r="G63" s="39" t="s">
        <v>176</v>
      </c>
      <c r="H63" s="39">
        <v>19.45</v>
      </c>
      <c r="I63" s="39">
        <v>2.0030000000000001</v>
      </c>
      <c r="J63" s="39">
        <v>0</v>
      </c>
      <c r="K63" s="39">
        <v>2.0030000000000001</v>
      </c>
      <c r="L63" s="40" t="s">
        <v>202</v>
      </c>
      <c r="M63" s="3" t="s">
        <v>0</v>
      </c>
      <c r="N63" s="15"/>
    </row>
    <row r="64" spans="2:14" x14ac:dyDescent="0.25">
      <c r="B64" s="47" t="s">
        <v>91</v>
      </c>
      <c r="C64" s="48" t="s">
        <v>90</v>
      </c>
      <c r="D64" s="41" t="s">
        <v>232</v>
      </c>
      <c r="E64" s="39" t="s">
        <v>97</v>
      </c>
      <c r="F64" s="45" t="s">
        <v>5</v>
      </c>
      <c r="G64" s="39" t="s">
        <v>175</v>
      </c>
      <c r="H64" s="39">
        <v>41.61</v>
      </c>
      <c r="I64" s="39">
        <v>38.405999999999999</v>
      </c>
      <c r="J64" s="39">
        <v>0</v>
      </c>
      <c r="K64" s="39">
        <v>38.405999999999999</v>
      </c>
      <c r="L64" s="40" t="s">
        <v>202</v>
      </c>
      <c r="M64" s="3" t="s">
        <v>0</v>
      </c>
      <c r="N64" s="15"/>
    </row>
    <row r="65" spans="2:14" x14ac:dyDescent="0.25">
      <c r="B65" s="47" t="s">
        <v>91</v>
      </c>
      <c r="C65" s="48" t="s">
        <v>90</v>
      </c>
      <c r="D65" s="41" t="s">
        <v>232</v>
      </c>
      <c r="E65" s="39" t="s">
        <v>96</v>
      </c>
      <c r="F65" s="45" t="s">
        <v>5</v>
      </c>
      <c r="G65" s="39" t="s">
        <v>175</v>
      </c>
      <c r="H65" s="39">
        <v>41.61</v>
      </c>
      <c r="I65" s="39">
        <v>38.405999999999999</v>
      </c>
      <c r="J65" s="39">
        <v>0</v>
      </c>
      <c r="K65" s="39">
        <v>38.405999999999999</v>
      </c>
      <c r="L65" s="40" t="s">
        <v>202</v>
      </c>
      <c r="M65" s="3" t="s">
        <v>0</v>
      </c>
      <c r="N65" s="15"/>
    </row>
    <row r="66" spans="2:14" x14ac:dyDescent="0.25">
      <c r="B66" s="47" t="s">
        <v>91</v>
      </c>
      <c r="C66" s="48" t="s">
        <v>90</v>
      </c>
      <c r="D66" s="41" t="s">
        <v>232</v>
      </c>
      <c r="E66" s="39" t="s">
        <v>95</v>
      </c>
      <c r="F66" s="45" t="s">
        <v>5</v>
      </c>
      <c r="G66" s="39" t="s">
        <v>175</v>
      </c>
      <c r="H66" s="39">
        <v>255.26</v>
      </c>
      <c r="I66" s="39">
        <v>218.24700000000001</v>
      </c>
      <c r="J66" s="39">
        <v>0</v>
      </c>
      <c r="K66" s="39">
        <v>218.24700000000001</v>
      </c>
      <c r="L66" s="40" t="s">
        <v>202</v>
      </c>
      <c r="M66" s="3" t="s">
        <v>0</v>
      </c>
      <c r="N66" s="15"/>
    </row>
    <row r="67" spans="2:14" x14ac:dyDescent="0.25">
      <c r="B67" s="47" t="s">
        <v>91</v>
      </c>
      <c r="C67" s="48" t="s">
        <v>90</v>
      </c>
      <c r="D67" s="41" t="s">
        <v>232</v>
      </c>
      <c r="E67" s="39" t="s">
        <v>94</v>
      </c>
      <c r="F67" s="45" t="s">
        <v>5</v>
      </c>
      <c r="G67" s="39" t="s">
        <v>175</v>
      </c>
      <c r="H67" s="39">
        <v>257.92</v>
      </c>
      <c r="I67" s="39">
        <v>220.52199999999999</v>
      </c>
      <c r="J67" s="39">
        <v>0</v>
      </c>
      <c r="K67" s="39">
        <v>220.52199999999999</v>
      </c>
      <c r="L67" s="40" t="s">
        <v>202</v>
      </c>
      <c r="M67" s="3" t="s">
        <v>0</v>
      </c>
      <c r="N67" s="15"/>
    </row>
    <row r="68" spans="2:14" x14ac:dyDescent="0.25">
      <c r="B68" s="47" t="s">
        <v>91</v>
      </c>
      <c r="C68" s="48" t="s">
        <v>90</v>
      </c>
      <c r="D68" s="41" t="s">
        <v>232</v>
      </c>
      <c r="E68" s="39" t="s">
        <v>93</v>
      </c>
      <c r="F68" s="45" t="s">
        <v>5</v>
      </c>
      <c r="G68" s="39" t="s">
        <v>175</v>
      </c>
      <c r="H68" s="39">
        <v>29</v>
      </c>
      <c r="I68" s="39">
        <v>26.795999999999999</v>
      </c>
      <c r="J68" s="39">
        <v>0</v>
      </c>
      <c r="K68" s="39">
        <v>26.795999999999999</v>
      </c>
      <c r="L68" s="40" t="s">
        <v>202</v>
      </c>
      <c r="M68" s="3" t="s">
        <v>0</v>
      </c>
      <c r="N68" s="15"/>
    </row>
    <row r="69" spans="2:14" x14ac:dyDescent="0.25">
      <c r="B69" s="47" t="s">
        <v>91</v>
      </c>
      <c r="C69" s="48" t="s">
        <v>90</v>
      </c>
      <c r="D69" s="41" t="s">
        <v>232</v>
      </c>
      <c r="E69" s="39" t="s">
        <v>92</v>
      </c>
      <c r="F69" s="45" t="s">
        <v>5</v>
      </c>
      <c r="G69" s="39" t="s">
        <v>175</v>
      </c>
      <c r="H69" s="39">
        <v>29</v>
      </c>
      <c r="I69" s="39">
        <v>26.795999999999999</v>
      </c>
      <c r="J69" s="39">
        <v>0</v>
      </c>
      <c r="K69" s="39">
        <v>26.795999999999999</v>
      </c>
      <c r="L69" s="40" t="s">
        <v>202</v>
      </c>
      <c r="M69" s="3" t="s">
        <v>0</v>
      </c>
      <c r="N69" s="15"/>
    </row>
    <row r="70" spans="2:14" x14ac:dyDescent="0.25">
      <c r="B70" s="47" t="s">
        <v>81</v>
      </c>
      <c r="C70" s="48" t="s">
        <v>80</v>
      </c>
      <c r="D70" s="41" t="s">
        <v>231</v>
      </c>
      <c r="E70" s="39" t="s">
        <v>89</v>
      </c>
      <c r="F70" s="45" t="s">
        <v>5</v>
      </c>
      <c r="G70" s="39" t="s">
        <v>175</v>
      </c>
      <c r="H70" s="39">
        <v>54</v>
      </c>
      <c r="I70" s="39">
        <v>48.6</v>
      </c>
      <c r="J70" s="39">
        <v>0</v>
      </c>
      <c r="K70" s="39">
        <v>48.6</v>
      </c>
      <c r="L70" s="40" t="s">
        <v>202</v>
      </c>
      <c r="M70" s="3" t="s">
        <v>0</v>
      </c>
      <c r="N70" s="15"/>
    </row>
    <row r="71" spans="2:14" x14ac:dyDescent="0.25">
      <c r="B71" s="47" t="s">
        <v>81</v>
      </c>
      <c r="C71" s="48" t="s">
        <v>80</v>
      </c>
      <c r="D71" s="41" t="s">
        <v>231</v>
      </c>
      <c r="E71" s="39" t="s">
        <v>88</v>
      </c>
      <c r="F71" s="45" t="s">
        <v>5</v>
      </c>
      <c r="G71" s="39" t="s">
        <v>175</v>
      </c>
      <c r="H71" s="39">
        <v>54</v>
      </c>
      <c r="I71" s="39">
        <v>48.6</v>
      </c>
      <c r="J71" s="39">
        <v>0</v>
      </c>
      <c r="K71" s="39">
        <v>48.6</v>
      </c>
      <c r="L71" s="40" t="s">
        <v>202</v>
      </c>
      <c r="M71" s="3" t="s">
        <v>0</v>
      </c>
      <c r="N71" s="15"/>
    </row>
    <row r="72" spans="2:14" x14ac:dyDescent="0.25">
      <c r="B72" s="47" t="s">
        <v>81</v>
      </c>
      <c r="C72" s="48" t="s">
        <v>80</v>
      </c>
      <c r="D72" s="41" t="s">
        <v>231</v>
      </c>
      <c r="E72" s="39" t="s">
        <v>87</v>
      </c>
      <c r="F72" s="45" t="s">
        <v>5</v>
      </c>
      <c r="G72" s="39" t="s">
        <v>175</v>
      </c>
      <c r="H72" s="39">
        <v>240.7</v>
      </c>
      <c r="I72" s="39">
        <v>206.52099999999999</v>
      </c>
      <c r="J72" s="39">
        <v>0</v>
      </c>
      <c r="K72" s="39">
        <v>206.52099999999999</v>
      </c>
      <c r="L72" s="40" t="s">
        <v>202</v>
      </c>
      <c r="M72" s="3" t="s">
        <v>0</v>
      </c>
      <c r="N72" s="15"/>
    </row>
    <row r="73" spans="2:14" x14ac:dyDescent="0.25">
      <c r="B73" s="47" t="s">
        <v>81</v>
      </c>
      <c r="C73" s="48" t="s">
        <v>80</v>
      </c>
      <c r="D73" s="41" t="s">
        <v>231</v>
      </c>
      <c r="E73" s="39" t="s">
        <v>86</v>
      </c>
      <c r="F73" s="45" t="s">
        <v>5</v>
      </c>
      <c r="G73" s="39" t="s">
        <v>175</v>
      </c>
      <c r="H73" s="39">
        <v>240.7</v>
      </c>
      <c r="I73" s="39">
        <v>206.52099999999999</v>
      </c>
      <c r="J73" s="39">
        <v>0</v>
      </c>
      <c r="K73" s="39">
        <v>206.52099999999999</v>
      </c>
      <c r="L73" s="40" t="s">
        <v>202</v>
      </c>
      <c r="M73" s="3" t="s">
        <v>0</v>
      </c>
      <c r="N73" s="15"/>
    </row>
    <row r="74" spans="2:14" x14ac:dyDescent="0.25">
      <c r="B74" s="47" t="s">
        <v>81</v>
      </c>
      <c r="C74" s="48" t="s">
        <v>80</v>
      </c>
      <c r="D74" s="41" t="s">
        <v>231</v>
      </c>
      <c r="E74" s="39" t="s">
        <v>85</v>
      </c>
      <c r="F74" s="45" t="s">
        <v>5</v>
      </c>
      <c r="G74" s="39" t="s">
        <v>175</v>
      </c>
      <c r="H74" s="39">
        <v>431</v>
      </c>
      <c r="I74" s="39">
        <v>376.69400000000002</v>
      </c>
      <c r="J74" s="39">
        <v>0</v>
      </c>
      <c r="K74" s="39">
        <v>376.69400000000002</v>
      </c>
      <c r="L74" s="40" t="s">
        <v>202</v>
      </c>
      <c r="M74" s="3" t="s">
        <v>0</v>
      </c>
      <c r="N74" s="15"/>
    </row>
    <row r="75" spans="2:14" x14ac:dyDescent="0.25">
      <c r="B75" s="47" t="s">
        <v>81</v>
      </c>
      <c r="C75" s="48" t="s">
        <v>80</v>
      </c>
      <c r="D75" s="41" t="s">
        <v>231</v>
      </c>
      <c r="E75" s="39" t="s">
        <v>84</v>
      </c>
      <c r="F75" s="45" t="s">
        <v>5</v>
      </c>
      <c r="G75" s="39" t="s">
        <v>175</v>
      </c>
      <c r="H75" s="39">
        <v>51.8</v>
      </c>
      <c r="I75" s="39">
        <v>46.62</v>
      </c>
      <c r="J75" s="39">
        <v>0</v>
      </c>
      <c r="K75" s="39">
        <v>46.62</v>
      </c>
      <c r="L75" s="40" t="s">
        <v>202</v>
      </c>
      <c r="M75" s="3" t="s">
        <v>0</v>
      </c>
      <c r="N75" s="15"/>
    </row>
    <row r="76" spans="2:14" x14ac:dyDescent="0.25">
      <c r="B76" s="47" t="s">
        <v>81</v>
      </c>
      <c r="C76" s="48" t="s">
        <v>80</v>
      </c>
      <c r="D76" s="41" t="s">
        <v>231</v>
      </c>
      <c r="E76" s="39" t="s">
        <v>83</v>
      </c>
      <c r="F76" s="45" t="s">
        <v>5</v>
      </c>
      <c r="G76" s="39" t="s">
        <v>175</v>
      </c>
      <c r="H76" s="39">
        <v>51.8</v>
      </c>
      <c r="I76" s="39">
        <v>46.62</v>
      </c>
      <c r="J76" s="39">
        <v>0</v>
      </c>
      <c r="K76" s="39">
        <v>46.62</v>
      </c>
      <c r="L76" s="40" t="s">
        <v>202</v>
      </c>
      <c r="M76" s="3" t="s">
        <v>0</v>
      </c>
      <c r="N76" s="15"/>
    </row>
    <row r="77" spans="2:14" x14ac:dyDescent="0.25">
      <c r="B77" s="47" t="s">
        <v>81</v>
      </c>
      <c r="C77" s="48" t="s">
        <v>80</v>
      </c>
      <c r="D77" s="41" t="s">
        <v>231</v>
      </c>
      <c r="E77" s="39" t="s">
        <v>82</v>
      </c>
      <c r="F77" s="45" t="s">
        <v>5</v>
      </c>
      <c r="G77" s="39" t="s">
        <v>175</v>
      </c>
      <c r="H77" s="39">
        <v>52</v>
      </c>
      <c r="I77" s="39">
        <v>46.8</v>
      </c>
      <c r="J77" s="39">
        <v>0</v>
      </c>
      <c r="K77" s="39">
        <v>46.8</v>
      </c>
      <c r="L77" s="40" t="s">
        <v>202</v>
      </c>
      <c r="M77" s="3" t="s">
        <v>0</v>
      </c>
      <c r="N77" s="15"/>
    </row>
    <row r="78" spans="2:14" x14ac:dyDescent="0.25">
      <c r="B78" s="47" t="s">
        <v>81</v>
      </c>
      <c r="C78" s="48" t="s">
        <v>80</v>
      </c>
      <c r="D78" s="41" t="s">
        <v>231</v>
      </c>
      <c r="E78" s="39" t="s">
        <v>79</v>
      </c>
      <c r="F78" s="45" t="s">
        <v>5</v>
      </c>
      <c r="G78" s="39" t="s">
        <v>175</v>
      </c>
      <c r="H78" s="39">
        <v>52</v>
      </c>
      <c r="I78" s="39">
        <v>46.8</v>
      </c>
      <c r="J78" s="39">
        <v>0</v>
      </c>
      <c r="K78" s="39">
        <v>46.8</v>
      </c>
      <c r="L78" s="40" t="s">
        <v>202</v>
      </c>
      <c r="M78" s="3" t="s">
        <v>0</v>
      </c>
      <c r="N78" s="15"/>
    </row>
    <row r="79" spans="2:14" ht="25.5" x14ac:dyDescent="0.25">
      <c r="B79" s="49" t="s">
        <v>77</v>
      </c>
      <c r="C79" s="48" t="s">
        <v>76</v>
      </c>
      <c r="D79" s="41" t="s">
        <v>230</v>
      </c>
      <c r="E79" s="39" t="s">
        <v>78</v>
      </c>
      <c r="F79" s="45" t="s">
        <v>5</v>
      </c>
      <c r="G79" s="39" t="s">
        <v>175</v>
      </c>
      <c r="H79" s="39">
        <v>3.0209999999999999</v>
      </c>
      <c r="I79" s="39">
        <v>2.7970000000000002</v>
      </c>
      <c r="J79" s="39">
        <v>0</v>
      </c>
      <c r="K79" s="39">
        <v>2.7970000000000002</v>
      </c>
      <c r="L79" s="40" t="s">
        <v>202</v>
      </c>
      <c r="M79" s="3" t="s">
        <v>0</v>
      </c>
      <c r="N79" s="15"/>
    </row>
    <row r="80" spans="2:14" ht="25.5" x14ac:dyDescent="0.25">
      <c r="B80" s="49" t="s">
        <v>77</v>
      </c>
      <c r="C80" s="48" t="s">
        <v>76</v>
      </c>
      <c r="D80" s="41" t="s">
        <v>230</v>
      </c>
      <c r="E80" s="39" t="s">
        <v>75</v>
      </c>
      <c r="F80" s="45" t="s">
        <v>5</v>
      </c>
      <c r="G80" s="39" t="s">
        <v>175</v>
      </c>
      <c r="H80" s="39">
        <v>12.084</v>
      </c>
      <c r="I80" s="39">
        <v>11.19</v>
      </c>
      <c r="J80" s="39">
        <v>0</v>
      </c>
      <c r="K80" s="39">
        <v>11.19</v>
      </c>
      <c r="L80" s="40" t="s">
        <v>202</v>
      </c>
      <c r="M80" s="3" t="s">
        <v>0</v>
      </c>
      <c r="N80" s="15"/>
    </row>
    <row r="81" spans="2:14" x14ac:dyDescent="0.25">
      <c r="B81" s="47" t="s">
        <v>73</v>
      </c>
      <c r="C81" s="48" t="s">
        <v>72</v>
      </c>
      <c r="D81" s="41" t="s">
        <v>229</v>
      </c>
      <c r="E81" s="39" t="s">
        <v>74</v>
      </c>
      <c r="F81" s="45" t="s">
        <v>5</v>
      </c>
      <c r="G81" s="39" t="s">
        <v>175</v>
      </c>
      <c r="H81" s="39">
        <v>58</v>
      </c>
      <c r="I81" s="39">
        <v>53.475999999999999</v>
      </c>
      <c r="J81" s="39">
        <v>0</v>
      </c>
      <c r="K81" s="39">
        <v>53.475999999999999</v>
      </c>
      <c r="L81" s="40" t="s">
        <v>202</v>
      </c>
      <c r="M81" s="3" t="s">
        <v>0</v>
      </c>
      <c r="N81" s="15"/>
    </row>
    <row r="82" spans="2:14" x14ac:dyDescent="0.25">
      <c r="B82" s="47" t="s">
        <v>73</v>
      </c>
      <c r="C82" s="48" t="s">
        <v>72</v>
      </c>
      <c r="D82" s="41" t="s">
        <v>229</v>
      </c>
      <c r="E82" s="39" t="s">
        <v>71</v>
      </c>
      <c r="F82" s="45" t="s">
        <v>5</v>
      </c>
      <c r="G82" s="39" t="s">
        <v>175</v>
      </c>
      <c r="H82" s="39">
        <v>58</v>
      </c>
      <c r="I82" s="39">
        <v>53.475999999999999</v>
      </c>
      <c r="J82" s="39">
        <v>0</v>
      </c>
      <c r="K82" s="39">
        <v>53.475999999999999</v>
      </c>
      <c r="L82" s="40" t="s">
        <v>202</v>
      </c>
      <c r="M82" s="3" t="s">
        <v>0</v>
      </c>
      <c r="N82" s="15"/>
    </row>
    <row r="83" spans="2:14" x14ac:dyDescent="0.25">
      <c r="B83" s="47" t="s">
        <v>58</v>
      </c>
      <c r="C83" s="48" t="s">
        <v>57</v>
      </c>
      <c r="D83" s="41" t="s">
        <v>228</v>
      </c>
      <c r="E83" s="39" t="s">
        <v>70</v>
      </c>
      <c r="F83" s="45" t="s">
        <v>5</v>
      </c>
      <c r="G83" s="40" t="s">
        <v>175</v>
      </c>
      <c r="H83" s="39">
        <v>87.706000000000003</v>
      </c>
      <c r="I83" s="39">
        <v>80.162999999999997</v>
      </c>
      <c r="J83" s="39">
        <v>0</v>
      </c>
      <c r="K83" s="39">
        <v>80.162999999999997</v>
      </c>
      <c r="L83" s="40" t="s">
        <v>202</v>
      </c>
      <c r="M83" s="3" t="s">
        <v>0</v>
      </c>
      <c r="N83" s="15"/>
    </row>
    <row r="84" spans="2:14" x14ac:dyDescent="0.25">
      <c r="B84" s="47" t="s">
        <v>58</v>
      </c>
      <c r="C84" s="48" t="s">
        <v>57</v>
      </c>
      <c r="D84" s="41" t="s">
        <v>228</v>
      </c>
      <c r="E84" s="39" t="s">
        <v>69</v>
      </c>
      <c r="F84" s="45" t="s">
        <v>5</v>
      </c>
      <c r="G84" s="40" t="s">
        <v>176</v>
      </c>
      <c r="H84" s="39">
        <v>11.109</v>
      </c>
      <c r="I84" s="39">
        <v>10.231</v>
      </c>
      <c r="J84" s="39">
        <v>0</v>
      </c>
      <c r="K84" s="39">
        <v>10.231</v>
      </c>
      <c r="L84" s="40" t="s">
        <v>202</v>
      </c>
      <c r="M84" s="3" t="s">
        <v>0</v>
      </c>
      <c r="N84" s="15"/>
    </row>
    <row r="85" spans="2:14" x14ac:dyDescent="0.25">
      <c r="B85" s="47" t="s">
        <v>58</v>
      </c>
      <c r="C85" s="48" t="s">
        <v>57</v>
      </c>
      <c r="D85" s="41" t="s">
        <v>228</v>
      </c>
      <c r="E85" s="39" t="s">
        <v>68</v>
      </c>
      <c r="F85" s="45" t="s">
        <v>5</v>
      </c>
      <c r="G85" s="40" t="s">
        <v>175</v>
      </c>
      <c r="H85" s="39">
        <v>13.968999999999999</v>
      </c>
      <c r="I85" s="39">
        <v>12.865</v>
      </c>
      <c r="J85" s="39">
        <v>0</v>
      </c>
      <c r="K85" s="39">
        <v>12.865</v>
      </c>
      <c r="L85" s="40" t="s">
        <v>202</v>
      </c>
      <c r="M85" s="3" t="s">
        <v>0</v>
      </c>
      <c r="N85" s="15"/>
    </row>
    <row r="86" spans="2:14" x14ac:dyDescent="0.25">
      <c r="B86" s="79" t="s">
        <v>58</v>
      </c>
      <c r="C86" s="77" t="s">
        <v>57</v>
      </c>
      <c r="D86" s="63" t="s">
        <v>228</v>
      </c>
      <c r="E86" s="62" t="s">
        <v>67</v>
      </c>
      <c r="F86" s="45" t="s">
        <v>5</v>
      </c>
      <c r="G86" s="64" t="s">
        <v>175</v>
      </c>
      <c r="H86" s="40">
        <v>10.782</v>
      </c>
      <c r="I86" s="40">
        <v>9.93</v>
      </c>
      <c r="J86" s="40">
        <v>0</v>
      </c>
      <c r="K86" s="40">
        <v>9.93</v>
      </c>
      <c r="L86" s="40" t="s">
        <v>202</v>
      </c>
      <c r="M86" s="2" t="s">
        <v>0</v>
      </c>
      <c r="N86" s="15"/>
    </row>
    <row r="87" spans="2:14" x14ac:dyDescent="0.25">
      <c r="B87" s="80"/>
      <c r="C87" s="78"/>
      <c r="D87" s="63"/>
      <c r="E87" s="62"/>
      <c r="F87" s="45" t="s">
        <v>3</v>
      </c>
      <c r="G87" s="64"/>
      <c r="H87" s="40">
        <v>4.3129999999999997</v>
      </c>
      <c r="I87" s="40">
        <v>3.972</v>
      </c>
      <c r="J87" s="40">
        <v>0</v>
      </c>
      <c r="K87" s="40">
        <v>3.972</v>
      </c>
      <c r="L87" s="40" t="s">
        <v>202</v>
      </c>
      <c r="M87" s="2" t="s">
        <v>0</v>
      </c>
      <c r="N87" s="15"/>
    </row>
    <row r="88" spans="2:14" x14ac:dyDescent="0.25">
      <c r="B88" s="47" t="s">
        <v>58</v>
      </c>
      <c r="C88" s="48" t="s">
        <v>57</v>
      </c>
      <c r="D88" s="41" t="s">
        <v>228</v>
      </c>
      <c r="E88" s="39" t="s">
        <v>66</v>
      </c>
      <c r="F88" s="45" t="s">
        <v>5</v>
      </c>
      <c r="G88" s="40" t="s">
        <v>175</v>
      </c>
      <c r="H88" s="39">
        <v>15.3</v>
      </c>
      <c r="I88" s="39">
        <v>14.090999999999999</v>
      </c>
      <c r="J88" s="39">
        <v>0</v>
      </c>
      <c r="K88" s="39">
        <v>14.090999999999999</v>
      </c>
      <c r="L88" s="40" t="s">
        <v>202</v>
      </c>
      <c r="M88" s="3" t="s">
        <v>0</v>
      </c>
      <c r="N88" s="15"/>
    </row>
    <row r="89" spans="2:14" x14ac:dyDescent="0.25">
      <c r="B89" s="47" t="s">
        <v>58</v>
      </c>
      <c r="C89" s="48" t="s">
        <v>57</v>
      </c>
      <c r="D89" s="41" t="s">
        <v>227</v>
      </c>
      <c r="E89" s="39" t="s">
        <v>65</v>
      </c>
      <c r="F89" s="45" t="s">
        <v>5</v>
      </c>
      <c r="G89" s="40" t="s">
        <v>175</v>
      </c>
      <c r="H89" s="39">
        <v>9.0440000000000005</v>
      </c>
      <c r="I89" s="39">
        <v>8.3390000000000004</v>
      </c>
      <c r="J89" s="39">
        <v>0</v>
      </c>
      <c r="K89" s="39">
        <v>8.3390000000000004</v>
      </c>
      <c r="L89" s="40" t="s">
        <v>202</v>
      </c>
      <c r="M89" s="3" t="s">
        <v>0</v>
      </c>
      <c r="N89" s="15"/>
    </row>
    <row r="90" spans="2:14" x14ac:dyDescent="0.25">
      <c r="B90" s="47" t="s">
        <v>58</v>
      </c>
      <c r="C90" s="48" t="s">
        <v>57</v>
      </c>
      <c r="D90" s="41" t="s">
        <v>228</v>
      </c>
      <c r="E90" s="39" t="s">
        <v>64</v>
      </c>
      <c r="F90" s="45" t="s">
        <v>3</v>
      </c>
      <c r="G90" s="40" t="s">
        <v>175</v>
      </c>
      <c r="H90" s="39">
        <v>15.095000000000001</v>
      </c>
      <c r="I90" s="39">
        <v>13.901999999999999</v>
      </c>
      <c r="J90" s="39">
        <v>0</v>
      </c>
      <c r="K90" s="39">
        <v>13.901999999999999</v>
      </c>
      <c r="L90" s="40" t="s">
        <v>202</v>
      </c>
      <c r="M90" s="3" t="s">
        <v>0</v>
      </c>
      <c r="N90" s="15"/>
    </row>
    <row r="91" spans="2:14" x14ac:dyDescent="0.25">
      <c r="B91" s="47" t="s">
        <v>58</v>
      </c>
      <c r="C91" s="48" t="s">
        <v>57</v>
      </c>
      <c r="D91" s="41" t="s">
        <v>228</v>
      </c>
      <c r="E91" s="39" t="s">
        <v>63</v>
      </c>
      <c r="F91" s="45" t="s">
        <v>3</v>
      </c>
      <c r="G91" s="40" t="s">
        <v>175</v>
      </c>
      <c r="H91" s="39">
        <v>15.095000000000001</v>
      </c>
      <c r="I91" s="39">
        <v>13.901999999999999</v>
      </c>
      <c r="J91" s="39">
        <v>0</v>
      </c>
      <c r="K91" s="39">
        <v>13.901999999999999</v>
      </c>
      <c r="L91" s="40" t="s">
        <v>202</v>
      </c>
      <c r="M91" s="3" t="s">
        <v>0</v>
      </c>
      <c r="N91" s="15"/>
    </row>
    <row r="92" spans="2:14" x14ac:dyDescent="0.25">
      <c r="B92" s="47" t="s">
        <v>58</v>
      </c>
      <c r="C92" s="48" t="s">
        <v>57</v>
      </c>
      <c r="D92" s="41" t="s">
        <v>228</v>
      </c>
      <c r="E92" s="39" t="s">
        <v>62</v>
      </c>
      <c r="F92" s="45" t="s">
        <v>3</v>
      </c>
      <c r="G92" s="40" t="s">
        <v>175</v>
      </c>
      <c r="H92" s="39">
        <v>15.095000000000001</v>
      </c>
      <c r="I92" s="39">
        <v>13.901999999999999</v>
      </c>
      <c r="J92" s="39">
        <v>0</v>
      </c>
      <c r="K92" s="39">
        <v>13.901999999999999</v>
      </c>
      <c r="L92" s="40" t="s">
        <v>202</v>
      </c>
      <c r="M92" s="3" t="s">
        <v>0</v>
      </c>
      <c r="N92" s="15"/>
    </row>
    <row r="93" spans="2:14" x14ac:dyDescent="0.25">
      <c r="B93" s="47" t="s">
        <v>58</v>
      </c>
      <c r="C93" s="48" t="s">
        <v>57</v>
      </c>
      <c r="D93" s="41" t="s">
        <v>228</v>
      </c>
      <c r="E93" s="39" t="s">
        <v>61</v>
      </c>
      <c r="F93" s="45" t="s">
        <v>3</v>
      </c>
      <c r="G93" s="40" t="s">
        <v>175</v>
      </c>
      <c r="H93" s="39">
        <v>15.095000000000001</v>
      </c>
      <c r="I93" s="39">
        <v>13.901999999999999</v>
      </c>
      <c r="J93" s="39">
        <v>0</v>
      </c>
      <c r="K93" s="39">
        <v>13.901999999999999</v>
      </c>
      <c r="L93" s="40" t="s">
        <v>202</v>
      </c>
      <c r="M93" s="3" t="s">
        <v>0</v>
      </c>
      <c r="N93" s="15"/>
    </row>
    <row r="94" spans="2:14" x14ac:dyDescent="0.25">
      <c r="B94" s="47" t="s">
        <v>58</v>
      </c>
      <c r="C94" s="48" t="s">
        <v>57</v>
      </c>
      <c r="D94" s="41" t="s">
        <v>228</v>
      </c>
      <c r="E94" s="39" t="s">
        <v>60</v>
      </c>
      <c r="F94" s="45" t="s">
        <v>3</v>
      </c>
      <c r="G94" s="40" t="s">
        <v>175</v>
      </c>
      <c r="H94" s="39">
        <v>13.968999999999999</v>
      </c>
      <c r="I94" s="39">
        <v>12.865</v>
      </c>
      <c r="J94" s="39">
        <v>0</v>
      </c>
      <c r="K94" s="39">
        <v>12.865</v>
      </c>
      <c r="L94" s="40" t="s">
        <v>202</v>
      </c>
      <c r="M94" s="3" t="s">
        <v>0</v>
      </c>
      <c r="N94" s="15"/>
    </row>
    <row r="95" spans="2:14" x14ac:dyDescent="0.25">
      <c r="B95" s="47" t="s">
        <v>58</v>
      </c>
      <c r="C95" s="48" t="s">
        <v>57</v>
      </c>
      <c r="D95" s="41" t="s">
        <v>228</v>
      </c>
      <c r="E95" s="39" t="s">
        <v>59</v>
      </c>
      <c r="F95" s="45" t="s">
        <v>3</v>
      </c>
      <c r="G95" s="40" t="s">
        <v>175</v>
      </c>
      <c r="H95" s="39">
        <v>10</v>
      </c>
      <c r="I95" s="39">
        <v>9.2200000000000006</v>
      </c>
      <c r="J95" s="39">
        <v>0</v>
      </c>
      <c r="K95" s="39">
        <v>9.2200000000000006</v>
      </c>
      <c r="L95" s="40" t="s">
        <v>202</v>
      </c>
      <c r="M95" s="3" t="s">
        <v>0</v>
      </c>
      <c r="N95" s="15"/>
    </row>
    <row r="96" spans="2:14" x14ac:dyDescent="0.25">
      <c r="B96" s="47" t="s">
        <v>56</v>
      </c>
      <c r="C96" s="48" t="s">
        <v>55</v>
      </c>
      <c r="D96" s="41" t="s">
        <v>226</v>
      </c>
      <c r="E96" s="39" t="s">
        <v>54</v>
      </c>
      <c r="F96" s="45" t="s">
        <v>5</v>
      </c>
      <c r="G96" s="40" t="s">
        <v>175</v>
      </c>
      <c r="H96" s="39">
        <v>67.887</v>
      </c>
      <c r="I96" s="39">
        <v>62.863</v>
      </c>
      <c r="J96" s="39">
        <v>0</v>
      </c>
      <c r="K96" s="39">
        <v>62.863</v>
      </c>
      <c r="L96" s="40" t="s">
        <v>202</v>
      </c>
      <c r="M96" s="3" t="s">
        <v>0</v>
      </c>
      <c r="N96" s="15"/>
    </row>
    <row r="97" spans="2:14" ht="25.5" x14ac:dyDescent="0.25">
      <c r="B97" s="49" t="s">
        <v>53</v>
      </c>
      <c r="C97" s="48" t="s">
        <v>52</v>
      </c>
      <c r="D97" s="43" t="s">
        <v>52</v>
      </c>
      <c r="E97" s="40" t="s">
        <v>51</v>
      </c>
      <c r="F97" s="45" t="s">
        <v>5</v>
      </c>
      <c r="G97" s="39" t="s">
        <v>175</v>
      </c>
      <c r="H97" s="39">
        <v>500</v>
      </c>
      <c r="I97" s="40">
        <v>234.5</v>
      </c>
      <c r="J97" s="40">
        <v>0</v>
      </c>
      <c r="K97" s="40">
        <v>234.5</v>
      </c>
      <c r="L97" s="40" t="s">
        <v>202</v>
      </c>
      <c r="M97" s="3" t="s">
        <v>0</v>
      </c>
      <c r="N97" s="15"/>
    </row>
    <row r="98" spans="2:14" x14ac:dyDescent="0.25">
      <c r="B98" s="47" t="s">
        <v>50</v>
      </c>
      <c r="C98" s="48" t="s">
        <v>49</v>
      </c>
      <c r="D98" s="41" t="s">
        <v>225</v>
      </c>
      <c r="E98" s="39" t="s">
        <v>48</v>
      </c>
      <c r="F98" s="45" t="s">
        <v>5</v>
      </c>
      <c r="G98" s="39" t="s">
        <v>175</v>
      </c>
      <c r="H98" s="39">
        <v>17</v>
      </c>
      <c r="I98" s="39">
        <v>15.436</v>
      </c>
      <c r="J98" s="39">
        <v>0</v>
      </c>
      <c r="K98" s="39">
        <v>15.436</v>
      </c>
      <c r="L98" s="40" t="s">
        <v>202</v>
      </c>
      <c r="M98" s="3" t="s">
        <v>0</v>
      </c>
      <c r="N98" s="15"/>
    </row>
    <row r="99" spans="2:14" x14ac:dyDescent="0.25">
      <c r="B99" s="47" t="s">
        <v>47</v>
      </c>
      <c r="C99" s="48" t="s">
        <v>46</v>
      </c>
      <c r="D99" s="41" t="s">
        <v>224</v>
      </c>
      <c r="E99" s="39" t="s">
        <v>45</v>
      </c>
      <c r="F99" s="45" t="s">
        <v>5</v>
      </c>
      <c r="G99" s="39" t="s">
        <v>175</v>
      </c>
      <c r="H99" s="39">
        <v>7.625</v>
      </c>
      <c r="I99" s="39">
        <v>0</v>
      </c>
      <c r="J99" s="39">
        <v>0</v>
      </c>
      <c r="K99" s="39">
        <v>0</v>
      </c>
      <c r="L99" s="40" t="s">
        <v>202</v>
      </c>
      <c r="M99" s="3" t="s">
        <v>0</v>
      </c>
      <c r="N99" s="15"/>
    </row>
    <row r="100" spans="2:14" x14ac:dyDescent="0.25">
      <c r="B100" s="79" t="s">
        <v>44</v>
      </c>
      <c r="C100" s="77" t="s">
        <v>43</v>
      </c>
      <c r="D100" s="63" t="s">
        <v>223</v>
      </c>
      <c r="E100" s="62" t="s">
        <v>42</v>
      </c>
      <c r="F100" s="45" t="s">
        <v>5</v>
      </c>
      <c r="G100" s="62" t="s">
        <v>175</v>
      </c>
      <c r="H100" s="40">
        <v>9.8719999999999999</v>
      </c>
      <c r="I100" s="40">
        <v>9.1414720000000003</v>
      </c>
      <c r="J100" s="40">
        <v>0</v>
      </c>
      <c r="K100" s="40">
        <v>9.1414720000000003</v>
      </c>
      <c r="L100" s="40" t="s">
        <v>202</v>
      </c>
      <c r="M100" s="2" t="s">
        <v>0</v>
      </c>
      <c r="N100" s="15"/>
    </row>
    <row r="101" spans="2:14" x14ac:dyDescent="0.25">
      <c r="B101" s="80"/>
      <c r="C101" s="78"/>
      <c r="D101" s="63"/>
      <c r="E101" s="62"/>
      <c r="F101" s="39" t="s">
        <v>3</v>
      </c>
      <c r="G101" s="62"/>
      <c r="H101" s="40">
        <v>1.36</v>
      </c>
      <c r="I101" s="40">
        <v>1.2593600000000003</v>
      </c>
      <c r="J101" s="40">
        <v>0</v>
      </c>
      <c r="K101" s="40">
        <v>1.2593600000000003</v>
      </c>
      <c r="L101" s="40" t="s">
        <v>202</v>
      </c>
      <c r="M101" s="3" t="s">
        <v>0</v>
      </c>
      <c r="N101" s="15"/>
    </row>
    <row r="102" spans="2:14" x14ac:dyDescent="0.25">
      <c r="B102" s="79" t="s">
        <v>38</v>
      </c>
      <c r="C102" s="77" t="s">
        <v>37</v>
      </c>
      <c r="D102" s="63" t="s">
        <v>222</v>
      </c>
      <c r="E102" s="62" t="s">
        <v>41</v>
      </c>
      <c r="F102" s="45" t="s">
        <v>5</v>
      </c>
      <c r="G102" s="64" t="s">
        <v>175</v>
      </c>
      <c r="H102" s="40">
        <v>12.173999999999999</v>
      </c>
      <c r="I102" s="40">
        <v>11.212</v>
      </c>
      <c r="J102" s="40">
        <v>0</v>
      </c>
      <c r="K102" s="40">
        <v>11.212</v>
      </c>
      <c r="L102" s="40" t="s">
        <v>202</v>
      </c>
      <c r="M102" s="3" t="s">
        <v>0</v>
      </c>
      <c r="N102" s="15"/>
    </row>
    <row r="103" spans="2:14" x14ac:dyDescent="0.25">
      <c r="B103" s="80"/>
      <c r="C103" s="78"/>
      <c r="D103" s="63"/>
      <c r="E103" s="62"/>
      <c r="F103" s="45" t="s">
        <v>3</v>
      </c>
      <c r="G103" s="64"/>
      <c r="H103" s="40">
        <v>5.97</v>
      </c>
      <c r="I103" s="40">
        <v>5.4980000000000002</v>
      </c>
      <c r="J103" s="40">
        <v>0</v>
      </c>
      <c r="K103" s="40">
        <v>5.4980000000000002</v>
      </c>
      <c r="L103" s="40" t="s">
        <v>202</v>
      </c>
      <c r="M103" s="2" t="s">
        <v>0</v>
      </c>
      <c r="N103" s="15"/>
    </row>
    <row r="104" spans="2:14" x14ac:dyDescent="0.25">
      <c r="B104" s="47" t="s">
        <v>38</v>
      </c>
      <c r="C104" s="48" t="s">
        <v>37</v>
      </c>
      <c r="D104" s="41" t="s">
        <v>222</v>
      </c>
      <c r="E104" s="39" t="s">
        <v>40</v>
      </c>
      <c r="F104" s="45" t="s">
        <v>5</v>
      </c>
      <c r="G104" s="40" t="s">
        <v>175</v>
      </c>
      <c r="H104" s="39">
        <v>8.7210000000000001</v>
      </c>
      <c r="I104" s="39">
        <v>8.0410000000000004</v>
      </c>
      <c r="J104" s="39">
        <v>0</v>
      </c>
      <c r="K104" s="39">
        <v>8.0410000000000004</v>
      </c>
      <c r="L104" s="40" t="s">
        <v>202</v>
      </c>
      <c r="M104" s="2" t="s">
        <v>0</v>
      </c>
      <c r="N104" s="15"/>
    </row>
    <row r="105" spans="2:14" x14ac:dyDescent="0.25">
      <c r="B105" s="47" t="s">
        <v>38</v>
      </c>
      <c r="C105" s="48" t="s">
        <v>37</v>
      </c>
      <c r="D105" s="41" t="s">
        <v>222</v>
      </c>
      <c r="E105" s="39" t="s">
        <v>39</v>
      </c>
      <c r="F105" s="45" t="s">
        <v>3</v>
      </c>
      <c r="G105" s="40" t="s">
        <v>176</v>
      </c>
      <c r="H105" s="39">
        <v>5</v>
      </c>
      <c r="I105" s="39">
        <v>4.6100000000000003</v>
      </c>
      <c r="J105" s="39">
        <v>0</v>
      </c>
      <c r="K105" s="39">
        <v>4.6100000000000003</v>
      </c>
      <c r="L105" s="40" t="s">
        <v>202</v>
      </c>
      <c r="M105" s="2" t="s">
        <v>0</v>
      </c>
      <c r="N105" s="15"/>
    </row>
    <row r="106" spans="2:14" x14ac:dyDescent="0.25">
      <c r="B106" s="79" t="s">
        <v>38</v>
      </c>
      <c r="C106" s="77" t="s">
        <v>37</v>
      </c>
      <c r="D106" s="63" t="s">
        <v>221</v>
      </c>
      <c r="E106" s="62" t="s">
        <v>36</v>
      </c>
      <c r="F106" s="45" t="s">
        <v>5</v>
      </c>
      <c r="G106" s="64" t="s">
        <v>175</v>
      </c>
      <c r="H106" s="40">
        <v>11.21</v>
      </c>
      <c r="I106" s="40">
        <v>10.324</v>
      </c>
      <c r="J106" s="40">
        <v>0</v>
      </c>
      <c r="K106" s="40">
        <v>10.324</v>
      </c>
      <c r="L106" s="40" t="s">
        <v>202</v>
      </c>
      <c r="M106" s="2" t="s">
        <v>0</v>
      </c>
      <c r="N106" s="15"/>
    </row>
    <row r="107" spans="2:14" x14ac:dyDescent="0.25">
      <c r="B107" s="80"/>
      <c r="C107" s="78"/>
      <c r="D107" s="63"/>
      <c r="E107" s="62"/>
      <c r="F107" s="45" t="s">
        <v>3</v>
      </c>
      <c r="G107" s="64"/>
      <c r="H107" s="40">
        <v>0.83499999999999996</v>
      </c>
      <c r="I107" s="40">
        <v>0.76900000000000002</v>
      </c>
      <c r="J107" s="40">
        <v>0</v>
      </c>
      <c r="K107" s="40">
        <v>0.76900000000000002</v>
      </c>
      <c r="L107" s="40" t="s">
        <v>202</v>
      </c>
      <c r="M107" s="2" t="s">
        <v>0</v>
      </c>
      <c r="N107" s="15"/>
    </row>
    <row r="108" spans="2:14" x14ac:dyDescent="0.25">
      <c r="B108" s="79" t="s">
        <v>31</v>
      </c>
      <c r="C108" s="77" t="s">
        <v>30</v>
      </c>
      <c r="D108" s="63" t="s">
        <v>220</v>
      </c>
      <c r="E108" s="62" t="s">
        <v>35</v>
      </c>
      <c r="F108" s="45" t="s">
        <v>5</v>
      </c>
      <c r="G108" s="64" t="s">
        <v>175</v>
      </c>
      <c r="H108" s="40">
        <v>27.946999999999999</v>
      </c>
      <c r="I108" s="40">
        <v>25.710999999999999</v>
      </c>
      <c r="J108" s="40">
        <v>0</v>
      </c>
      <c r="K108" s="40">
        <v>25.710999999999999</v>
      </c>
      <c r="L108" s="40" t="s">
        <v>202</v>
      </c>
      <c r="M108" s="3" t="s">
        <v>0</v>
      </c>
      <c r="N108" s="15"/>
    </row>
    <row r="109" spans="2:14" x14ac:dyDescent="0.25">
      <c r="B109" s="80"/>
      <c r="C109" s="78"/>
      <c r="D109" s="63"/>
      <c r="E109" s="62"/>
      <c r="F109" s="45" t="s">
        <v>3</v>
      </c>
      <c r="G109" s="64"/>
      <c r="H109" s="40">
        <v>16.507000000000001</v>
      </c>
      <c r="I109" s="40">
        <v>15.098000000000001</v>
      </c>
      <c r="J109" s="40">
        <v>0</v>
      </c>
      <c r="K109" s="40">
        <v>15.098000000000001</v>
      </c>
      <c r="L109" s="40" t="s">
        <v>202</v>
      </c>
      <c r="M109" s="3" t="s">
        <v>0</v>
      </c>
      <c r="N109" s="15"/>
    </row>
    <row r="110" spans="2:14" x14ac:dyDescent="0.25">
      <c r="B110" s="79" t="s">
        <v>31</v>
      </c>
      <c r="C110" s="77" t="s">
        <v>30</v>
      </c>
      <c r="D110" s="63" t="s">
        <v>220</v>
      </c>
      <c r="E110" s="62" t="s">
        <v>34</v>
      </c>
      <c r="F110" s="45" t="s">
        <v>5</v>
      </c>
      <c r="G110" s="64" t="s">
        <v>175</v>
      </c>
      <c r="H110" s="40">
        <v>13.846</v>
      </c>
      <c r="I110" s="40">
        <v>12.752000000000001</v>
      </c>
      <c r="J110" s="40">
        <v>0</v>
      </c>
      <c r="K110" s="40">
        <v>12.752000000000001</v>
      </c>
      <c r="L110" s="40" t="s">
        <v>202</v>
      </c>
      <c r="M110" s="3" t="s">
        <v>0</v>
      </c>
      <c r="N110" s="15"/>
    </row>
    <row r="111" spans="2:14" x14ac:dyDescent="0.25">
      <c r="B111" s="80"/>
      <c r="C111" s="78"/>
      <c r="D111" s="63"/>
      <c r="E111" s="62"/>
      <c r="F111" s="45" t="s">
        <v>3</v>
      </c>
      <c r="G111" s="64"/>
      <c r="H111" s="40">
        <v>26.23</v>
      </c>
      <c r="I111" s="40">
        <v>24.038</v>
      </c>
      <c r="J111" s="40">
        <v>0</v>
      </c>
      <c r="K111" s="40">
        <v>24.038</v>
      </c>
      <c r="L111" s="40" t="s">
        <v>202</v>
      </c>
      <c r="M111" s="3" t="s">
        <v>0</v>
      </c>
      <c r="N111" s="15"/>
    </row>
    <row r="112" spans="2:14" x14ac:dyDescent="0.25">
      <c r="B112" s="79" t="s">
        <v>31</v>
      </c>
      <c r="C112" s="77" t="s">
        <v>30</v>
      </c>
      <c r="D112" s="63" t="s">
        <v>220</v>
      </c>
      <c r="E112" s="62" t="s">
        <v>33</v>
      </c>
      <c r="F112" s="45" t="s">
        <v>5</v>
      </c>
      <c r="G112" s="64" t="s">
        <v>175</v>
      </c>
      <c r="H112" s="40">
        <v>4.0469999999999997</v>
      </c>
      <c r="I112" s="40">
        <v>3.7309999999999999</v>
      </c>
      <c r="J112" s="40">
        <v>0</v>
      </c>
      <c r="K112" s="40">
        <v>3.7309999999999999</v>
      </c>
      <c r="L112" s="40" t="s">
        <v>202</v>
      </c>
      <c r="M112" s="3" t="s">
        <v>0</v>
      </c>
      <c r="N112" s="15"/>
    </row>
    <row r="113" spans="2:14" x14ac:dyDescent="0.25">
      <c r="B113" s="80"/>
      <c r="C113" s="78"/>
      <c r="D113" s="63"/>
      <c r="E113" s="62"/>
      <c r="F113" s="45" t="s">
        <v>3</v>
      </c>
      <c r="G113" s="64"/>
      <c r="H113" s="40">
        <v>6.6529999999999996</v>
      </c>
      <c r="I113" s="40">
        <v>6.1230000000000002</v>
      </c>
      <c r="J113" s="40">
        <v>0</v>
      </c>
      <c r="K113" s="40">
        <v>6.1230000000000002</v>
      </c>
      <c r="L113" s="40" t="s">
        <v>202</v>
      </c>
      <c r="M113" s="3" t="s">
        <v>0</v>
      </c>
      <c r="N113" s="15"/>
    </row>
    <row r="114" spans="2:14" x14ac:dyDescent="0.25">
      <c r="B114" s="79" t="s">
        <v>31</v>
      </c>
      <c r="C114" s="77" t="s">
        <v>30</v>
      </c>
      <c r="D114" s="63" t="s">
        <v>220</v>
      </c>
      <c r="E114" s="62" t="s">
        <v>32</v>
      </c>
      <c r="F114" s="45" t="s">
        <v>5</v>
      </c>
      <c r="G114" s="64" t="s">
        <v>175</v>
      </c>
      <c r="H114" s="40">
        <v>4.1139999999999999</v>
      </c>
      <c r="I114" s="40">
        <v>3.7930000000000001</v>
      </c>
      <c r="J114" s="40">
        <v>0</v>
      </c>
      <c r="K114" s="40">
        <v>3.7930000000000001</v>
      </c>
      <c r="L114" s="40" t="s">
        <v>202</v>
      </c>
      <c r="M114" s="3" t="s">
        <v>0</v>
      </c>
      <c r="N114" s="15"/>
    </row>
    <row r="115" spans="2:14" x14ac:dyDescent="0.25">
      <c r="B115" s="80"/>
      <c r="C115" s="78"/>
      <c r="D115" s="63"/>
      <c r="E115" s="62"/>
      <c r="F115" s="45" t="s">
        <v>3</v>
      </c>
      <c r="G115" s="64"/>
      <c r="H115" s="40">
        <v>13.849</v>
      </c>
      <c r="I115" s="40">
        <v>12.750999999999999</v>
      </c>
      <c r="J115" s="40">
        <v>0</v>
      </c>
      <c r="K115" s="40">
        <v>12.750999999999999</v>
      </c>
      <c r="L115" s="40" t="s">
        <v>202</v>
      </c>
      <c r="M115" s="3" t="s">
        <v>0</v>
      </c>
      <c r="N115" s="15"/>
    </row>
    <row r="116" spans="2:14" x14ac:dyDescent="0.25">
      <c r="B116" s="79" t="s">
        <v>31</v>
      </c>
      <c r="C116" s="77" t="s">
        <v>30</v>
      </c>
      <c r="D116" s="63" t="s">
        <v>220</v>
      </c>
      <c r="E116" s="62" t="s">
        <v>29</v>
      </c>
      <c r="F116" s="45" t="s">
        <v>5</v>
      </c>
      <c r="G116" s="64" t="s">
        <v>175</v>
      </c>
      <c r="H116" s="40">
        <v>4.282</v>
      </c>
      <c r="I116" s="40">
        <v>3.948</v>
      </c>
      <c r="J116" s="40">
        <v>0</v>
      </c>
      <c r="K116" s="40">
        <v>3.948</v>
      </c>
      <c r="L116" s="40" t="s">
        <v>202</v>
      </c>
      <c r="M116" s="3" t="s">
        <v>0</v>
      </c>
      <c r="N116" s="15"/>
    </row>
    <row r="117" spans="2:14" x14ac:dyDescent="0.25">
      <c r="B117" s="80"/>
      <c r="C117" s="78"/>
      <c r="D117" s="63"/>
      <c r="E117" s="62"/>
      <c r="F117" s="45" t="s">
        <v>3</v>
      </c>
      <c r="G117" s="64"/>
      <c r="H117" s="40">
        <v>6.5640000000000001</v>
      </c>
      <c r="I117" s="40">
        <v>6.0410000000000004</v>
      </c>
      <c r="J117" s="40">
        <v>0</v>
      </c>
      <c r="K117" s="40">
        <v>6.0410000000000004</v>
      </c>
      <c r="L117" s="40" t="s">
        <v>202</v>
      </c>
      <c r="M117" s="3" t="s">
        <v>0</v>
      </c>
      <c r="N117" s="15"/>
    </row>
    <row r="118" spans="2:14" ht="25.5" x14ac:dyDescent="0.25">
      <c r="B118" s="49" t="s">
        <v>27</v>
      </c>
      <c r="C118" s="48" t="s">
        <v>26</v>
      </c>
      <c r="D118" s="41" t="s">
        <v>219</v>
      </c>
      <c r="E118" s="39" t="s">
        <v>28</v>
      </c>
      <c r="F118" s="45" t="s">
        <v>5</v>
      </c>
      <c r="G118" s="39" t="s">
        <v>175</v>
      </c>
      <c r="H118" s="39">
        <v>19.61</v>
      </c>
      <c r="I118" s="39">
        <v>18.061</v>
      </c>
      <c r="J118" s="39">
        <v>0</v>
      </c>
      <c r="K118" s="39">
        <v>18.061</v>
      </c>
      <c r="L118" s="40" t="s">
        <v>202</v>
      </c>
      <c r="M118" s="3" t="s">
        <v>0</v>
      </c>
      <c r="N118" s="15"/>
    </row>
    <row r="119" spans="2:14" ht="25.5" x14ac:dyDescent="0.25">
      <c r="B119" s="49" t="s">
        <v>27</v>
      </c>
      <c r="C119" s="48" t="s">
        <v>26</v>
      </c>
      <c r="D119" s="41" t="s">
        <v>219</v>
      </c>
      <c r="E119" s="39" t="s">
        <v>25</v>
      </c>
      <c r="F119" s="45" t="s">
        <v>5</v>
      </c>
      <c r="G119" s="39" t="s">
        <v>175</v>
      </c>
      <c r="H119" s="39">
        <v>19.7</v>
      </c>
      <c r="I119" s="39">
        <v>18.143999999999998</v>
      </c>
      <c r="J119" s="39">
        <v>0</v>
      </c>
      <c r="K119" s="39">
        <v>18.143999999999998</v>
      </c>
      <c r="L119" s="40" t="s">
        <v>202</v>
      </c>
      <c r="M119" s="3" t="s">
        <v>0</v>
      </c>
      <c r="N119" s="15"/>
    </row>
    <row r="120" spans="2:14" x14ac:dyDescent="0.25">
      <c r="B120" s="79" t="s">
        <v>21</v>
      </c>
      <c r="C120" s="77" t="s">
        <v>20</v>
      </c>
      <c r="D120" s="68" t="s">
        <v>217</v>
      </c>
      <c r="E120" s="67" t="s">
        <v>24</v>
      </c>
      <c r="F120" s="45" t="s">
        <v>5</v>
      </c>
      <c r="G120" s="66" t="s">
        <v>175</v>
      </c>
      <c r="H120" s="40">
        <v>38.661999999999999</v>
      </c>
      <c r="I120" s="40">
        <v>35.53</v>
      </c>
      <c r="J120" s="40">
        <v>0</v>
      </c>
      <c r="K120" s="40">
        <v>35.53</v>
      </c>
      <c r="L120" s="40" t="s">
        <v>202</v>
      </c>
      <c r="M120" s="31" t="s">
        <v>0</v>
      </c>
      <c r="N120" s="15"/>
    </row>
    <row r="121" spans="2:14" x14ac:dyDescent="0.25">
      <c r="B121" s="80"/>
      <c r="C121" s="78"/>
      <c r="D121" s="68"/>
      <c r="E121" s="67"/>
      <c r="F121" s="45" t="s">
        <v>3</v>
      </c>
      <c r="G121" s="66"/>
      <c r="H121" s="40">
        <v>8.6869999999999994</v>
      </c>
      <c r="I121" s="40">
        <v>7.9359999999999999</v>
      </c>
      <c r="J121" s="40">
        <v>0</v>
      </c>
      <c r="K121" s="40">
        <v>7.9359999999999999</v>
      </c>
      <c r="L121" s="40" t="s">
        <v>202</v>
      </c>
      <c r="M121" s="2" t="s">
        <v>0</v>
      </c>
      <c r="N121" s="15"/>
    </row>
    <row r="122" spans="2:14" x14ac:dyDescent="0.25">
      <c r="B122" s="79" t="s">
        <v>21</v>
      </c>
      <c r="C122" s="77" t="s">
        <v>20</v>
      </c>
      <c r="D122" s="63" t="s">
        <v>217</v>
      </c>
      <c r="E122" s="62" t="s">
        <v>23</v>
      </c>
      <c r="F122" s="45" t="s">
        <v>5</v>
      </c>
      <c r="G122" s="64" t="s">
        <v>175</v>
      </c>
      <c r="H122" s="40">
        <v>4.22</v>
      </c>
      <c r="I122" s="40">
        <v>3.891</v>
      </c>
      <c r="J122" s="40">
        <v>0</v>
      </c>
      <c r="K122" s="40">
        <v>3.891</v>
      </c>
      <c r="L122" s="40" t="s">
        <v>202</v>
      </c>
      <c r="M122" s="2" t="s">
        <v>0</v>
      </c>
      <c r="N122" s="15"/>
    </row>
    <row r="123" spans="2:14" x14ac:dyDescent="0.25">
      <c r="B123" s="80"/>
      <c r="C123" s="78"/>
      <c r="D123" s="63"/>
      <c r="E123" s="62"/>
      <c r="F123" s="45" t="s">
        <v>3</v>
      </c>
      <c r="G123" s="64"/>
      <c r="H123" s="40">
        <v>6.7469999999999999</v>
      </c>
      <c r="I123" s="40">
        <v>6.2207340000000002</v>
      </c>
      <c r="J123" s="40">
        <v>0</v>
      </c>
      <c r="K123" s="40">
        <v>6.2207340000000002</v>
      </c>
      <c r="L123" s="40" t="s">
        <v>202</v>
      </c>
      <c r="M123" s="2" t="s">
        <v>0</v>
      </c>
      <c r="N123" s="15"/>
    </row>
    <row r="124" spans="2:14" x14ac:dyDescent="0.25">
      <c r="B124" s="79" t="s">
        <v>21</v>
      </c>
      <c r="C124" s="77" t="s">
        <v>20</v>
      </c>
      <c r="D124" s="63" t="s">
        <v>218</v>
      </c>
      <c r="E124" s="62" t="s">
        <v>22</v>
      </c>
      <c r="F124" s="45" t="s">
        <v>5</v>
      </c>
      <c r="G124" s="64" t="s">
        <v>175</v>
      </c>
      <c r="H124" s="40">
        <v>4.1900000000000004</v>
      </c>
      <c r="I124" s="40">
        <v>3.863</v>
      </c>
      <c r="J124" s="40">
        <v>0</v>
      </c>
      <c r="K124" s="40">
        <v>3.863</v>
      </c>
      <c r="L124" s="40" t="s">
        <v>202</v>
      </c>
      <c r="M124" s="2" t="s">
        <v>0</v>
      </c>
      <c r="N124" s="15"/>
    </row>
    <row r="125" spans="2:14" x14ac:dyDescent="0.25">
      <c r="B125" s="80"/>
      <c r="C125" s="78"/>
      <c r="D125" s="63"/>
      <c r="E125" s="62"/>
      <c r="F125" s="45" t="s">
        <v>3</v>
      </c>
      <c r="G125" s="64"/>
      <c r="H125" s="40">
        <v>7.194</v>
      </c>
      <c r="I125" s="40">
        <v>6.6210000000000004</v>
      </c>
      <c r="J125" s="40">
        <v>0</v>
      </c>
      <c r="K125" s="40">
        <v>6.6210000000000004</v>
      </c>
      <c r="L125" s="40" t="s">
        <v>202</v>
      </c>
      <c r="M125" s="2" t="s">
        <v>0</v>
      </c>
      <c r="N125" s="15"/>
    </row>
    <row r="126" spans="2:14" x14ac:dyDescent="0.25">
      <c r="B126" s="47" t="s">
        <v>21</v>
      </c>
      <c r="C126" s="48" t="s">
        <v>20</v>
      </c>
      <c r="D126" s="41" t="s">
        <v>217</v>
      </c>
      <c r="E126" s="39" t="s">
        <v>19</v>
      </c>
      <c r="F126" s="45" t="s">
        <v>3</v>
      </c>
      <c r="G126" s="40" t="s">
        <v>175</v>
      </c>
      <c r="H126" s="39">
        <v>17.559000000000001</v>
      </c>
      <c r="I126" s="39">
        <v>16.172000000000001</v>
      </c>
      <c r="J126" s="39">
        <v>0</v>
      </c>
      <c r="K126" s="39">
        <v>16.172000000000001</v>
      </c>
      <c r="L126" s="40" t="s">
        <v>202</v>
      </c>
      <c r="M126" s="3" t="s">
        <v>0</v>
      </c>
      <c r="N126" s="15"/>
    </row>
    <row r="127" spans="2:14" x14ac:dyDescent="0.25">
      <c r="B127" s="79" t="s">
        <v>17</v>
      </c>
      <c r="C127" s="77" t="s">
        <v>16</v>
      </c>
      <c r="D127" s="63" t="s">
        <v>216</v>
      </c>
      <c r="E127" s="62" t="s">
        <v>18</v>
      </c>
      <c r="F127" s="45" t="s">
        <v>5</v>
      </c>
      <c r="G127" s="64" t="s">
        <v>175</v>
      </c>
      <c r="H127" s="40">
        <v>28.492000000000001</v>
      </c>
      <c r="I127" s="40">
        <v>26.213000000000001</v>
      </c>
      <c r="J127" s="40">
        <v>0</v>
      </c>
      <c r="K127" s="40">
        <v>26.213000000000001</v>
      </c>
      <c r="L127" s="40" t="s">
        <v>202</v>
      </c>
      <c r="M127" s="3" t="s">
        <v>0</v>
      </c>
      <c r="N127" s="15"/>
    </row>
    <row r="128" spans="2:14" x14ac:dyDescent="0.25">
      <c r="B128" s="80"/>
      <c r="C128" s="78"/>
      <c r="D128" s="63"/>
      <c r="E128" s="62"/>
      <c r="F128" s="45" t="s">
        <v>3</v>
      </c>
      <c r="G128" s="64"/>
      <c r="H128" s="40">
        <v>9.35</v>
      </c>
      <c r="I128" s="40">
        <v>8.5640000000000001</v>
      </c>
      <c r="J128" s="40">
        <v>0</v>
      </c>
      <c r="K128" s="40">
        <v>8.5640000000000001</v>
      </c>
      <c r="L128" s="40" t="s">
        <v>202</v>
      </c>
      <c r="M128" s="3" t="s">
        <v>0</v>
      </c>
      <c r="N128" s="15"/>
    </row>
    <row r="129" spans="2:14" x14ac:dyDescent="0.25">
      <c r="B129" s="79" t="s">
        <v>17</v>
      </c>
      <c r="C129" s="77" t="s">
        <v>16</v>
      </c>
      <c r="D129" s="63" t="s">
        <v>214</v>
      </c>
      <c r="E129" s="62" t="s">
        <v>15</v>
      </c>
      <c r="F129" s="45" t="s">
        <v>5</v>
      </c>
      <c r="G129" s="64" t="s">
        <v>175</v>
      </c>
      <c r="H129" s="40">
        <v>13.065</v>
      </c>
      <c r="I129" s="40">
        <v>12.032999999999999</v>
      </c>
      <c r="J129" s="40">
        <v>0</v>
      </c>
      <c r="K129" s="40">
        <v>12.032999999999999</v>
      </c>
      <c r="L129" s="40" t="s">
        <v>202</v>
      </c>
      <c r="M129" s="3" t="s">
        <v>0</v>
      </c>
      <c r="N129" s="15"/>
    </row>
    <row r="130" spans="2:14" x14ac:dyDescent="0.25">
      <c r="B130" s="80"/>
      <c r="C130" s="78"/>
      <c r="D130" s="63"/>
      <c r="E130" s="62"/>
      <c r="F130" s="45" t="s">
        <v>3</v>
      </c>
      <c r="G130" s="64"/>
      <c r="H130" s="40">
        <v>8.5340000000000007</v>
      </c>
      <c r="I130" s="40">
        <v>7.8380000000000001</v>
      </c>
      <c r="J130" s="40">
        <v>0</v>
      </c>
      <c r="K130" s="40">
        <v>7.8380000000000001</v>
      </c>
      <c r="L130" s="40" t="s">
        <v>202</v>
      </c>
      <c r="M130" s="3" t="s">
        <v>0</v>
      </c>
      <c r="N130" s="15"/>
    </row>
    <row r="131" spans="2:14" x14ac:dyDescent="0.25">
      <c r="B131" s="47" t="s">
        <v>13</v>
      </c>
      <c r="C131" s="48" t="s">
        <v>12</v>
      </c>
      <c r="D131" s="43" t="s">
        <v>212</v>
      </c>
      <c r="E131" s="40" t="s">
        <v>14</v>
      </c>
      <c r="F131" s="45" t="s">
        <v>3</v>
      </c>
      <c r="G131" s="40" t="s">
        <v>175</v>
      </c>
      <c r="H131" s="39">
        <v>7.74</v>
      </c>
      <c r="I131" s="39">
        <v>7.1360000000000001</v>
      </c>
      <c r="J131" s="39">
        <v>0</v>
      </c>
      <c r="K131" s="39">
        <v>7.1360000000000001</v>
      </c>
      <c r="L131" s="40" t="s">
        <v>202</v>
      </c>
      <c r="M131" s="3" t="s">
        <v>0</v>
      </c>
      <c r="N131" s="15"/>
    </row>
    <row r="132" spans="2:14" x14ac:dyDescent="0.25">
      <c r="B132" s="47" t="s">
        <v>11</v>
      </c>
      <c r="C132" s="48" t="s">
        <v>10</v>
      </c>
      <c r="D132" s="41" t="s">
        <v>211</v>
      </c>
      <c r="E132" s="39" t="s">
        <v>9</v>
      </c>
      <c r="F132" s="45" t="s">
        <v>5</v>
      </c>
      <c r="G132" s="39" t="s">
        <v>175</v>
      </c>
      <c r="H132" s="39">
        <v>117.57</v>
      </c>
      <c r="I132" s="39">
        <v>104.402</v>
      </c>
      <c r="J132" s="39">
        <v>0</v>
      </c>
      <c r="K132" s="39">
        <v>104.402</v>
      </c>
      <c r="L132" s="40" t="s">
        <v>202</v>
      </c>
      <c r="M132" s="3" t="s">
        <v>0</v>
      </c>
      <c r="N132" s="15"/>
    </row>
    <row r="133" spans="2:14" x14ac:dyDescent="0.25">
      <c r="B133" s="47" t="s">
        <v>8</v>
      </c>
      <c r="C133" s="48" t="s">
        <v>7</v>
      </c>
      <c r="D133" s="41" t="s">
        <v>210</v>
      </c>
      <c r="E133" s="39" t="s">
        <v>6</v>
      </c>
      <c r="F133" s="45" t="s">
        <v>5</v>
      </c>
      <c r="G133" s="39" t="s">
        <v>175</v>
      </c>
      <c r="H133" s="39">
        <v>61</v>
      </c>
      <c r="I133" s="39">
        <v>54.838999999999999</v>
      </c>
      <c r="J133" s="39">
        <v>0</v>
      </c>
      <c r="K133" s="39">
        <v>54.838999999999999</v>
      </c>
      <c r="L133" s="40" t="s">
        <v>202</v>
      </c>
      <c r="M133" s="3" t="s">
        <v>0</v>
      </c>
      <c r="N133" s="15"/>
    </row>
    <row r="134" spans="2:14" ht="15.75" thickBot="1" x14ac:dyDescent="0.3">
      <c r="B134" s="55" t="s">
        <v>2</v>
      </c>
      <c r="C134" s="56" t="s">
        <v>1</v>
      </c>
      <c r="D134" s="57" t="s">
        <v>206</v>
      </c>
      <c r="E134" s="58" t="s">
        <v>4</v>
      </c>
      <c r="F134" s="59" t="s">
        <v>3</v>
      </c>
      <c r="G134" s="58" t="s">
        <v>175</v>
      </c>
      <c r="H134" s="58">
        <v>2</v>
      </c>
      <c r="I134" s="58">
        <v>1.8520000000000001</v>
      </c>
      <c r="J134" s="58">
        <v>0</v>
      </c>
      <c r="K134" s="58">
        <v>1.8520000000000001</v>
      </c>
      <c r="L134" s="60" t="s">
        <v>202</v>
      </c>
      <c r="M134" s="61" t="s">
        <v>0</v>
      </c>
      <c r="N134" s="15"/>
    </row>
    <row r="135" spans="2:14" x14ac:dyDescent="0.25">
      <c r="B135" s="17"/>
      <c r="C135" s="17"/>
      <c r="D135" s="30"/>
      <c r="E135" s="19"/>
      <c r="F135" s="29"/>
      <c r="G135" s="19"/>
      <c r="H135" s="19"/>
      <c r="I135" s="19"/>
      <c r="J135" s="19"/>
      <c r="K135" s="19"/>
      <c r="L135" s="19"/>
      <c r="M135" s="15"/>
      <c r="N135" s="15"/>
    </row>
    <row r="136" spans="2:14" x14ac:dyDescent="0.25">
      <c r="D136" s="28"/>
      <c r="E136" s="27"/>
      <c r="F136" s="12"/>
      <c r="G136" s="4"/>
      <c r="H136" s="4"/>
      <c r="I136" s="4"/>
      <c r="J136" s="4"/>
      <c r="K136" s="4"/>
      <c r="L136" s="4"/>
      <c r="M136" s="4"/>
    </row>
    <row r="137" spans="2:14" ht="15.75" thickBot="1" x14ac:dyDescent="0.3">
      <c r="B137" s="14" t="s">
        <v>260</v>
      </c>
      <c r="D137" s="26"/>
      <c r="E137" s="12"/>
      <c r="F137" s="12"/>
      <c r="G137" s="4"/>
      <c r="H137" s="4"/>
      <c r="I137" s="4"/>
      <c r="J137" s="4"/>
      <c r="K137" s="4"/>
      <c r="L137" s="4"/>
      <c r="M137" s="4"/>
    </row>
    <row r="138" spans="2:14" s="7" customFormat="1" ht="24.75" thickBot="1" x14ac:dyDescent="0.3">
      <c r="B138" s="11" t="s">
        <v>174</v>
      </c>
      <c r="C138" s="10" t="s">
        <v>173</v>
      </c>
      <c r="D138" s="9" t="s">
        <v>259</v>
      </c>
      <c r="E138" s="9" t="s">
        <v>172</v>
      </c>
      <c r="F138" s="9" t="s">
        <v>171</v>
      </c>
      <c r="G138" s="9" t="s">
        <v>258</v>
      </c>
      <c r="H138" s="9" t="s">
        <v>257</v>
      </c>
      <c r="I138" s="9" t="s">
        <v>256</v>
      </c>
      <c r="J138" s="9" t="s">
        <v>255</v>
      </c>
      <c r="K138" s="9" t="s">
        <v>254</v>
      </c>
      <c r="L138" s="9" t="s">
        <v>253</v>
      </c>
      <c r="M138" s="8" t="s">
        <v>252</v>
      </c>
    </row>
    <row r="139" spans="2:14" x14ac:dyDescent="0.25">
      <c r="B139" s="50" t="s">
        <v>170</v>
      </c>
      <c r="C139" s="51" t="s">
        <v>169</v>
      </c>
      <c r="D139" s="25" t="str">
        <f t="shared" ref="D139:F140" si="0">D15</f>
        <v>PT_400024</v>
      </c>
      <c r="E139" s="6" t="str">
        <f t="shared" si="0"/>
        <v>GU_400120</v>
      </c>
      <c r="F139" s="6" t="str">
        <f t="shared" si="0"/>
        <v>Existing</v>
      </c>
      <c r="G139" s="6" t="str">
        <f>VLOOKUP($E139,'[1]Final Qualification Decision'!$A:$YZ,29,0)</f>
        <v>N/A</v>
      </c>
      <c r="H139" s="6">
        <f>VLOOKUP($E139,'[1]Final Qualification Decision'!$A:$YZ,14,0)</f>
        <v>52.680999999999997</v>
      </c>
      <c r="I139" s="6" t="str">
        <f>VLOOKUP($E139,'[1]Final Qualification Decision'!$A:$YZ,15,0)</f>
        <v>L1-2: IE</v>
      </c>
      <c r="J139" s="6" t="str">
        <f>VLOOKUP($E139,'[1]Final Qualification Decision'!$A:$YZ,16,0)</f>
        <v>N/A</v>
      </c>
      <c r="K139" s="6" t="str">
        <f>VLOOKUP($E139,'[1]Final Qualification Decision'!$A:$YZ,36,0)</f>
        <v>N/A</v>
      </c>
      <c r="L139" s="6" t="str">
        <f>VLOOKUP($E139,'[1]Final Qualification Decision'!$A:$YZ,30,0)</f>
        <v>No</v>
      </c>
      <c r="M139" s="5" t="str">
        <f>IF(L139="No","N/A","Please update")</f>
        <v>N/A</v>
      </c>
    </row>
    <row r="140" spans="2:14" x14ac:dyDescent="0.25">
      <c r="B140" s="47" t="s">
        <v>170</v>
      </c>
      <c r="C140" s="48" t="s">
        <v>169</v>
      </c>
      <c r="D140" s="42" t="str">
        <f t="shared" si="0"/>
        <v>PT_400024</v>
      </c>
      <c r="E140" s="40" t="str">
        <f t="shared" si="0"/>
        <v>GU_400121</v>
      </c>
      <c r="F140" s="40" t="str">
        <f t="shared" si="0"/>
        <v>Existing</v>
      </c>
      <c r="G140" s="40" t="str">
        <f>VLOOKUP($E140,'[1]Final Qualification Decision'!$A:$YZ,29,0)</f>
        <v>N/A</v>
      </c>
      <c r="H140" s="40">
        <f>VLOOKUP($E140,'[1]Final Qualification Decision'!$A:$YZ,14,0)</f>
        <v>52.680999999999997</v>
      </c>
      <c r="I140" s="40" t="str">
        <f>VLOOKUP($E140,'[1]Final Qualification Decision'!$A:$YZ,15,0)</f>
        <v>L1-2: IE</v>
      </c>
      <c r="J140" s="40" t="str">
        <f>VLOOKUP($E140,'[1]Final Qualification Decision'!$A:$YZ,16,0)</f>
        <v>N/A</v>
      </c>
      <c r="K140" s="40" t="str">
        <f>VLOOKUP($E140,'[1]Final Qualification Decision'!$A:$YZ,36,0)</f>
        <v>N/A</v>
      </c>
      <c r="L140" s="40" t="str">
        <f>VLOOKUP($E140,'[1]Final Qualification Decision'!$A:$YZ,30,0)</f>
        <v>No</v>
      </c>
      <c r="M140" s="2" t="str">
        <f>IF(L140="No","N/A","Please update")</f>
        <v>N/A</v>
      </c>
    </row>
    <row r="141" spans="2:14" x14ac:dyDescent="0.25">
      <c r="B141" s="47" t="s">
        <v>168</v>
      </c>
      <c r="C141" s="48" t="s">
        <v>167</v>
      </c>
      <c r="D141" s="42" t="s">
        <v>251</v>
      </c>
      <c r="E141" s="40" t="s">
        <v>166</v>
      </c>
      <c r="F141" s="40" t="s">
        <v>5</v>
      </c>
      <c r="G141" s="40" t="s">
        <v>0</v>
      </c>
      <c r="H141" s="40">
        <v>4.3259999999999996</v>
      </c>
      <c r="I141" s="40" t="s">
        <v>207</v>
      </c>
      <c r="J141" s="40" t="s">
        <v>0</v>
      </c>
      <c r="K141" s="40" t="s">
        <v>0</v>
      </c>
      <c r="L141" s="40" t="s">
        <v>175</v>
      </c>
      <c r="M141" s="2" t="s">
        <v>0</v>
      </c>
    </row>
    <row r="142" spans="2:14" x14ac:dyDescent="0.25">
      <c r="B142" s="47" t="s">
        <v>165</v>
      </c>
      <c r="C142" s="48" t="s">
        <v>164</v>
      </c>
      <c r="D142" s="42" t="s">
        <v>250</v>
      </c>
      <c r="E142" s="40" t="s">
        <v>163</v>
      </c>
      <c r="F142" s="40" t="s">
        <v>5</v>
      </c>
      <c r="G142" s="40" t="s">
        <v>0</v>
      </c>
      <c r="H142" s="40">
        <v>387.16800000000001</v>
      </c>
      <c r="I142" s="40" t="s">
        <v>207</v>
      </c>
      <c r="J142" s="40" t="s">
        <v>0</v>
      </c>
      <c r="K142" s="40" t="s">
        <v>0</v>
      </c>
      <c r="L142" s="40" t="s">
        <v>176</v>
      </c>
      <c r="M142" s="2" t="s">
        <v>249</v>
      </c>
    </row>
    <row r="143" spans="2:14" x14ac:dyDescent="0.25">
      <c r="B143" s="47" t="s">
        <v>137</v>
      </c>
      <c r="C143" s="48" t="s">
        <v>136</v>
      </c>
      <c r="D143" s="23" t="s">
        <v>244</v>
      </c>
      <c r="E143" s="40" t="s">
        <v>162</v>
      </c>
      <c r="F143" s="40" t="s">
        <v>5</v>
      </c>
      <c r="G143" s="40" t="s">
        <v>0</v>
      </c>
      <c r="H143" s="40">
        <v>376.69400000000002</v>
      </c>
      <c r="I143" s="40" t="s">
        <v>207</v>
      </c>
      <c r="J143" s="40" t="s">
        <v>0</v>
      </c>
      <c r="K143" s="40" t="s">
        <v>0</v>
      </c>
      <c r="L143" s="40" t="s">
        <v>176</v>
      </c>
      <c r="M143" s="2" t="s">
        <v>208</v>
      </c>
      <c r="N143"/>
    </row>
    <row r="144" spans="2:14" x14ac:dyDescent="0.25">
      <c r="B144" s="47" t="s">
        <v>137</v>
      </c>
      <c r="C144" s="48" t="s">
        <v>136</v>
      </c>
      <c r="D144" s="23" t="s">
        <v>244</v>
      </c>
      <c r="E144" s="40" t="s">
        <v>161</v>
      </c>
      <c r="F144" s="40" t="s">
        <v>5</v>
      </c>
      <c r="G144" s="40" t="s">
        <v>0</v>
      </c>
      <c r="H144" s="40">
        <v>241.39499999999998</v>
      </c>
      <c r="I144" s="40" t="s">
        <v>207</v>
      </c>
      <c r="J144" s="40" t="s">
        <v>0</v>
      </c>
      <c r="K144" s="40" t="s">
        <v>0</v>
      </c>
      <c r="L144" s="40" t="s">
        <v>175</v>
      </c>
      <c r="M144" s="2" t="s">
        <v>0</v>
      </c>
      <c r="N144"/>
    </row>
    <row r="145" spans="2:14" x14ac:dyDescent="0.25">
      <c r="B145" s="47" t="s">
        <v>137</v>
      </c>
      <c r="C145" s="48" t="s">
        <v>136</v>
      </c>
      <c r="D145" s="23" t="s">
        <v>244</v>
      </c>
      <c r="E145" s="40" t="s">
        <v>160</v>
      </c>
      <c r="F145" s="40" t="s">
        <v>5</v>
      </c>
      <c r="G145" s="40" t="s">
        <v>0</v>
      </c>
      <c r="H145" s="40">
        <v>241.39499999999998</v>
      </c>
      <c r="I145" s="40" t="s">
        <v>207</v>
      </c>
      <c r="J145" s="40" t="s">
        <v>0</v>
      </c>
      <c r="K145" s="40" t="s">
        <v>0</v>
      </c>
      <c r="L145" s="40" t="s">
        <v>175</v>
      </c>
      <c r="M145" s="2" t="s">
        <v>0</v>
      </c>
      <c r="N145"/>
    </row>
    <row r="146" spans="2:14" x14ac:dyDescent="0.25">
      <c r="B146" s="47" t="s">
        <v>137</v>
      </c>
      <c r="C146" s="48" t="s">
        <v>136</v>
      </c>
      <c r="D146" s="23" t="s">
        <v>244</v>
      </c>
      <c r="E146" s="40" t="s">
        <v>159</v>
      </c>
      <c r="F146" s="40" t="s">
        <v>5</v>
      </c>
      <c r="G146" s="40" t="s">
        <v>0</v>
      </c>
      <c r="H146" s="40">
        <v>241.39499999999998</v>
      </c>
      <c r="I146" s="40" t="s">
        <v>207</v>
      </c>
      <c r="J146" s="40" t="s">
        <v>0</v>
      </c>
      <c r="K146" s="40" t="s">
        <v>0</v>
      </c>
      <c r="L146" s="40" t="s">
        <v>175</v>
      </c>
      <c r="M146" s="2" t="s">
        <v>0</v>
      </c>
      <c r="N146"/>
    </row>
    <row r="147" spans="2:14" x14ac:dyDescent="0.25">
      <c r="B147" s="47" t="s">
        <v>137</v>
      </c>
      <c r="C147" s="48" t="s">
        <v>136</v>
      </c>
      <c r="D147" s="23" t="s">
        <v>244</v>
      </c>
      <c r="E147" s="40" t="s">
        <v>158</v>
      </c>
      <c r="F147" s="40" t="s">
        <v>5</v>
      </c>
      <c r="G147" s="40" t="s">
        <v>0</v>
      </c>
      <c r="H147" s="40">
        <v>57.085999999999999</v>
      </c>
      <c r="I147" s="40" t="s">
        <v>207</v>
      </c>
      <c r="J147" s="40" t="s">
        <v>0</v>
      </c>
      <c r="K147" s="40" t="s">
        <v>0</v>
      </c>
      <c r="L147" s="40" t="s">
        <v>175</v>
      </c>
      <c r="M147" s="2" t="s">
        <v>0</v>
      </c>
      <c r="N147"/>
    </row>
    <row r="148" spans="2:14" x14ac:dyDescent="0.25">
      <c r="B148" s="47" t="s">
        <v>137</v>
      </c>
      <c r="C148" s="48" t="s">
        <v>136</v>
      </c>
      <c r="D148" s="23" t="s">
        <v>244</v>
      </c>
      <c r="E148" s="40" t="s">
        <v>157</v>
      </c>
      <c r="F148" s="40" t="s">
        <v>5</v>
      </c>
      <c r="G148" s="40" t="s">
        <v>0</v>
      </c>
      <c r="H148" s="40">
        <v>57.085999999999999</v>
      </c>
      <c r="I148" s="40" t="s">
        <v>207</v>
      </c>
      <c r="J148" s="40" t="s">
        <v>0</v>
      </c>
      <c r="K148" s="40" t="s">
        <v>0</v>
      </c>
      <c r="L148" s="40" t="s">
        <v>175</v>
      </c>
      <c r="M148" s="2" t="s">
        <v>0</v>
      </c>
    </row>
    <row r="149" spans="2:14" x14ac:dyDescent="0.25">
      <c r="B149" s="47" t="s">
        <v>137</v>
      </c>
      <c r="C149" s="48" t="s">
        <v>136</v>
      </c>
      <c r="D149" s="23" t="s">
        <v>244</v>
      </c>
      <c r="E149" s="40" t="s">
        <v>156</v>
      </c>
      <c r="F149" s="40" t="s">
        <v>5</v>
      </c>
      <c r="G149" s="40" t="s">
        <v>0</v>
      </c>
      <c r="H149" s="40">
        <v>57.085999999999999</v>
      </c>
      <c r="I149" s="40" t="s">
        <v>207</v>
      </c>
      <c r="J149" s="40" t="s">
        <v>0</v>
      </c>
      <c r="K149" s="40" t="s">
        <v>0</v>
      </c>
      <c r="L149" s="40" t="s">
        <v>175</v>
      </c>
      <c r="M149" s="2" t="s">
        <v>0</v>
      </c>
    </row>
    <row r="150" spans="2:14" x14ac:dyDescent="0.25">
      <c r="B150" s="47" t="s">
        <v>137</v>
      </c>
      <c r="C150" s="48" t="s">
        <v>136</v>
      </c>
      <c r="D150" s="23" t="s">
        <v>244</v>
      </c>
      <c r="E150" s="40" t="s">
        <v>155</v>
      </c>
      <c r="F150" s="40" t="s">
        <v>5</v>
      </c>
      <c r="G150" s="40" t="s">
        <v>0</v>
      </c>
      <c r="H150" s="40">
        <v>57.085999999999999</v>
      </c>
      <c r="I150" s="40" t="s">
        <v>207</v>
      </c>
      <c r="J150" s="40" t="s">
        <v>0</v>
      </c>
      <c r="K150" s="40" t="s">
        <v>0</v>
      </c>
      <c r="L150" s="40" t="s">
        <v>175</v>
      </c>
      <c r="M150" s="2" t="s">
        <v>0</v>
      </c>
    </row>
    <row r="151" spans="2:14" x14ac:dyDescent="0.25">
      <c r="B151" s="47" t="s">
        <v>137</v>
      </c>
      <c r="C151" s="48" t="s">
        <v>136</v>
      </c>
      <c r="D151" s="23" t="s">
        <v>248</v>
      </c>
      <c r="E151" s="40" t="s">
        <v>154</v>
      </c>
      <c r="F151" s="40" t="s">
        <v>5</v>
      </c>
      <c r="G151" s="40" t="s">
        <v>0</v>
      </c>
      <c r="H151" s="40">
        <v>356.4</v>
      </c>
      <c r="I151" s="40" t="s">
        <v>207</v>
      </c>
      <c r="J151" s="40" t="s">
        <v>209</v>
      </c>
      <c r="K151" s="40" t="s">
        <v>0</v>
      </c>
      <c r="L151" s="40" t="s">
        <v>175</v>
      </c>
      <c r="M151" s="2" t="s">
        <v>0</v>
      </c>
    </row>
    <row r="152" spans="2:14" x14ac:dyDescent="0.25">
      <c r="B152" s="47" t="s">
        <v>137</v>
      </c>
      <c r="C152" s="48" t="s">
        <v>136</v>
      </c>
      <c r="D152" s="23" t="s">
        <v>244</v>
      </c>
      <c r="E152" s="40" t="s">
        <v>153</v>
      </c>
      <c r="F152" s="40" t="s">
        <v>5</v>
      </c>
      <c r="G152" s="40" t="s">
        <v>0</v>
      </c>
      <c r="H152" s="40">
        <v>120.971</v>
      </c>
      <c r="I152" s="40" t="s">
        <v>207</v>
      </c>
      <c r="J152" s="40" t="s">
        <v>0</v>
      </c>
      <c r="K152" s="40" t="s">
        <v>0</v>
      </c>
      <c r="L152" s="40" t="s">
        <v>175</v>
      </c>
      <c r="M152" s="2" t="s">
        <v>0</v>
      </c>
    </row>
    <row r="153" spans="2:14" x14ac:dyDescent="0.25">
      <c r="B153" s="47" t="s">
        <v>137</v>
      </c>
      <c r="C153" s="48" t="s">
        <v>136</v>
      </c>
      <c r="D153" s="23" t="s">
        <v>244</v>
      </c>
      <c r="E153" s="40" t="s">
        <v>152</v>
      </c>
      <c r="F153" s="40" t="s">
        <v>5</v>
      </c>
      <c r="G153" s="40" t="s">
        <v>0</v>
      </c>
      <c r="H153" s="40">
        <v>81.263000000000005</v>
      </c>
      <c r="I153" s="40" t="s">
        <v>207</v>
      </c>
      <c r="J153" s="40" t="s">
        <v>0</v>
      </c>
      <c r="K153" s="40" t="s">
        <v>0</v>
      </c>
      <c r="L153" s="40" t="s">
        <v>175</v>
      </c>
      <c r="M153" s="2" t="s">
        <v>0</v>
      </c>
    </row>
    <row r="154" spans="2:14" x14ac:dyDescent="0.25">
      <c r="B154" s="47" t="s">
        <v>137</v>
      </c>
      <c r="C154" s="48" t="s">
        <v>136</v>
      </c>
      <c r="D154" s="23" t="s">
        <v>247</v>
      </c>
      <c r="E154" s="40" t="s">
        <v>151</v>
      </c>
      <c r="F154" s="40" t="s">
        <v>5</v>
      </c>
      <c r="G154" s="40" t="s">
        <v>0</v>
      </c>
      <c r="H154" s="40">
        <v>4.3774999999999995</v>
      </c>
      <c r="I154" s="40" t="s">
        <v>207</v>
      </c>
      <c r="J154" s="40" t="s">
        <v>0</v>
      </c>
      <c r="K154" s="40" t="s">
        <v>0</v>
      </c>
      <c r="L154" s="40" t="s">
        <v>175</v>
      </c>
      <c r="M154" s="2" t="s">
        <v>0</v>
      </c>
    </row>
    <row r="155" spans="2:14" x14ac:dyDescent="0.25">
      <c r="B155" s="47" t="s">
        <v>137</v>
      </c>
      <c r="C155" s="48" t="s">
        <v>136</v>
      </c>
      <c r="D155" s="23" t="s">
        <v>244</v>
      </c>
      <c r="E155" s="40" t="s">
        <v>150</v>
      </c>
      <c r="F155" s="40" t="s">
        <v>5</v>
      </c>
      <c r="G155" s="40" t="s">
        <v>0</v>
      </c>
      <c r="H155" s="40">
        <v>78.2</v>
      </c>
      <c r="I155" s="40" t="s">
        <v>207</v>
      </c>
      <c r="J155" s="40" t="s">
        <v>0</v>
      </c>
      <c r="K155" s="40" t="s">
        <v>0</v>
      </c>
      <c r="L155" s="40" t="s">
        <v>176</v>
      </c>
      <c r="M155" s="2" t="s">
        <v>208</v>
      </c>
    </row>
    <row r="156" spans="2:14" x14ac:dyDescent="0.25">
      <c r="B156" s="47" t="s">
        <v>137</v>
      </c>
      <c r="C156" s="48" t="s">
        <v>136</v>
      </c>
      <c r="D156" s="23" t="s">
        <v>244</v>
      </c>
      <c r="E156" s="40" t="s">
        <v>149</v>
      </c>
      <c r="F156" s="40" t="s">
        <v>5</v>
      </c>
      <c r="G156" s="40" t="s">
        <v>0</v>
      </c>
      <c r="H156" s="40">
        <v>95.471999999999994</v>
      </c>
      <c r="I156" s="40" t="s">
        <v>207</v>
      </c>
      <c r="J156" s="40" t="s">
        <v>209</v>
      </c>
      <c r="K156" s="40" t="s">
        <v>0</v>
      </c>
      <c r="L156" s="40" t="s">
        <v>175</v>
      </c>
      <c r="M156" s="2" t="s">
        <v>0</v>
      </c>
    </row>
    <row r="157" spans="2:14" x14ac:dyDescent="0.25">
      <c r="B157" s="47" t="s">
        <v>137</v>
      </c>
      <c r="C157" s="48" t="s">
        <v>136</v>
      </c>
      <c r="D157" s="23" t="s">
        <v>244</v>
      </c>
      <c r="E157" s="40" t="s">
        <v>148</v>
      </c>
      <c r="F157" s="40" t="s">
        <v>5</v>
      </c>
      <c r="G157" s="40" t="s">
        <v>0</v>
      </c>
      <c r="H157" s="40">
        <v>208.15</v>
      </c>
      <c r="I157" s="40" t="s">
        <v>207</v>
      </c>
      <c r="J157" s="40" t="s">
        <v>209</v>
      </c>
      <c r="K157" s="40" t="s">
        <v>0</v>
      </c>
      <c r="L157" s="40" t="s">
        <v>176</v>
      </c>
      <c r="M157" s="2" t="s">
        <v>208</v>
      </c>
    </row>
    <row r="158" spans="2:14" x14ac:dyDescent="0.25">
      <c r="B158" s="47" t="s">
        <v>137</v>
      </c>
      <c r="C158" s="48" t="s">
        <v>136</v>
      </c>
      <c r="D158" s="23" t="s">
        <v>244</v>
      </c>
      <c r="E158" s="40" t="s">
        <v>147</v>
      </c>
      <c r="F158" s="40" t="s">
        <v>5</v>
      </c>
      <c r="G158" s="40" t="s">
        <v>0</v>
      </c>
      <c r="H158" s="40">
        <v>208.15</v>
      </c>
      <c r="I158" s="40" t="s">
        <v>207</v>
      </c>
      <c r="J158" s="40" t="s">
        <v>209</v>
      </c>
      <c r="K158" s="40" t="s">
        <v>0</v>
      </c>
      <c r="L158" s="40" t="s">
        <v>176</v>
      </c>
      <c r="M158" s="2" t="s">
        <v>208</v>
      </c>
    </row>
    <row r="159" spans="2:14" x14ac:dyDescent="0.25">
      <c r="B159" s="47" t="s">
        <v>137</v>
      </c>
      <c r="C159" s="48" t="s">
        <v>136</v>
      </c>
      <c r="D159" s="23" t="s">
        <v>244</v>
      </c>
      <c r="E159" s="40" t="s">
        <v>146</v>
      </c>
      <c r="F159" s="40" t="s">
        <v>5</v>
      </c>
      <c r="G159" s="40" t="s">
        <v>0</v>
      </c>
      <c r="H159" s="40">
        <v>220.59</v>
      </c>
      <c r="I159" s="40" t="s">
        <v>207</v>
      </c>
      <c r="J159" s="40" t="s">
        <v>0</v>
      </c>
      <c r="K159" s="40" t="s">
        <v>0</v>
      </c>
      <c r="L159" s="40" t="s">
        <v>175</v>
      </c>
      <c r="M159" s="2" t="s">
        <v>0</v>
      </c>
    </row>
    <row r="160" spans="2:14" x14ac:dyDescent="0.25">
      <c r="B160" s="47" t="s">
        <v>137</v>
      </c>
      <c r="C160" s="48" t="s">
        <v>136</v>
      </c>
      <c r="D160" s="23" t="s">
        <v>244</v>
      </c>
      <c r="E160" s="40" t="s">
        <v>145</v>
      </c>
      <c r="F160" s="40" t="s">
        <v>5</v>
      </c>
      <c r="G160" s="40">
        <v>0.33</v>
      </c>
      <c r="H160" s="40">
        <v>0.30360000000000004</v>
      </c>
      <c r="I160" s="40" t="s">
        <v>207</v>
      </c>
      <c r="J160" s="40" t="s">
        <v>0</v>
      </c>
      <c r="K160" s="40" t="s">
        <v>0</v>
      </c>
      <c r="L160" s="40" t="s">
        <v>175</v>
      </c>
      <c r="M160" s="2" t="s">
        <v>0</v>
      </c>
    </row>
    <row r="161" spans="2:14" x14ac:dyDescent="0.25">
      <c r="B161" s="47" t="s">
        <v>137</v>
      </c>
      <c r="C161" s="48" t="s">
        <v>136</v>
      </c>
      <c r="D161" s="23" t="s">
        <v>244</v>
      </c>
      <c r="E161" s="40" t="s">
        <v>144</v>
      </c>
      <c r="F161" s="40" t="s">
        <v>5</v>
      </c>
      <c r="G161" s="40">
        <v>0.33</v>
      </c>
      <c r="H161" s="40">
        <v>0.30360000000000004</v>
      </c>
      <c r="I161" s="40" t="s">
        <v>207</v>
      </c>
      <c r="J161" s="40" t="s">
        <v>0</v>
      </c>
      <c r="K161" s="40" t="s">
        <v>0</v>
      </c>
      <c r="L161" s="40" t="s">
        <v>175</v>
      </c>
      <c r="M161" s="2" t="s">
        <v>0</v>
      </c>
    </row>
    <row r="162" spans="2:14" x14ac:dyDescent="0.25">
      <c r="B162" s="47" t="s">
        <v>137</v>
      </c>
      <c r="C162" s="48" t="s">
        <v>136</v>
      </c>
      <c r="D162" s="23" t="s">
        <v>244</v>
      </c>
      <c r="E162" s="40" t="s">
        <v>143</v>
      </c>
      <c r="F162" s="40" t="s">
        <v>5</v>
      </c>
      <c r="G162" s="40">
        <v>0.33</v>
      </c>
      <c r="H162" s="40">
        <v>0.30360000000000004</v>
      </c>
      <c r="I162" s="40" t="s">
        <v>207</v>
      </c>
      <c r="J162" s="40" t="s">
        <v>0</v>
      </c>
      <c r="K162" s="40" t="s">
        <v>0</v>
      </c>
      <c r="L162" s="40" t="s">
        <v>175</v>
      </c>
      <c r="M162" s="2" t="s">
        <v>0</v>
      </c>
    </row>
    <row r="163" spans="2:14" x14ac:dyDescent="0.25">
      <c r="B163" s="47" t="s">
        <v>137</v>
      </c>
      <c r="C163" s="48" t="s">
        <v>136</v>
      </c>
      <c r="D163" s="23" t="s">
        <v>246</v>
      </c>
      <c r="E163" s="40" t="s">
        <v>142</v>
      </c>
      <c r="F163" s="40" t="s">
        <v>5</v>
      </c>
      <c r="G163" s="40" t="s">
        <v>0</v>
      </c>
      <c r="H163" s="40">
        <v>369.19600000000003</v>
      </c>
      <c r="I163" s="40" t="s">
        <v>215</v>
      </c>
      <c r="J163" s="40" t="s">
        <v>0</v>
      </c>
      <c r="K163" s="40" t="s">
        <v>0</v>
      </c>
      <c r="L163" s="40" t="s">
        <v>176</v>
      </c>
      <c r="M163" s="2" t="s">
        <v>208</v>
      </c>
    </row>
    <row r="164" spans="2:14" x14ac:dyDescent="0.25">
      <c r="B164" s="47" t="s">
        <v>137</v>
      </c>
      <c r="C164" s="48" t="s">
        <v>136</v>
      </c>
      <c r="D164" s="23" t="s">
        <v>246</v>
      </c>
      <c r="E164" s="40" t="s">
        <v>141</v>
      </c>
      <c r="F164" s="40" t="s">
        <v>5</v>
      </c>
      <c r="G164" s="40" t="s">
        <v>0</v>
      </c>
      <c r="H164" s="40">
        <v>48.407766000000002</v>
      </c>
      <c r="I164" s="40" t="s">
        <v>215</v>
      </c>
      <c r="J164" s="40" t="s">
        <v>0</v>
      </c>
      <c r="K164" s="40" t="s">
        <v>0</v>
      </c>
      <c r="L164" s="40" t="s">
        <v>176</v>
      </c>
      <c r="M164" s="2" t="s">
        <v>208</v>
      </c>
      <c r="N164"/>
    </row>
    <row r="165" spans="2:14" x14ac:dyDescent="0.25">
      <c r="B165" s="47" t="s">
        <v>137</v>
      </c>
      <c r="C165" s="48" t="s">
        <v>136</v>
      </c>
      <c r="D165" s="23" t="s">
        <v>243</v>
      </c>
      <c r="E165" s="40" t="s">
        <v>140</v>
      </c>
      <c r="F165" s="40" t="s">
        <v>5</v>
      </c>
      <c r="G165" s="40" t="s">
        <v>0</v>
      </c>
      <c r="H165" s="40">
        <v>18.052</v>
      </c>
      <c r="I165" s="40" t="s">
        <v>207</v>
      </c>
      <c r="J165" s="40" t="s">
        <v>0</v>
      </c>
      <c r="K165" s="40" t="s">
        <v>0</v>
      </c>
      <c r="L165" s="40" t="s">
        <v>175</v>
      </c>
      <c r="M165" s="2" t="s">
        <v>0</v>
      </c>
      <c r="N165"/>
    </row>
    <row r="166" spans="2:14" x14ac:dyDescent="0.25">
      <c r="B166" s="47" t="s">
        <v>137</v>
      </c>
      <c r="C166" s="48" t="s">
        <v>136</v>
      </c>
      <c r="D166" s="24" t="s">
        <v>243</v>
      </c>
      <c r="E166" s="40" t="s">
        <v>139</v>
      </c>
      <c r="F166" s="40" t="s">
        <v>3</v>
      </c>
      <c r="G166" s="40" t="s">
        <v>0</v>
      </c>
      <c r="H166" s="40">
        <v>19.538</v>
      </c>
      <c r="I166" s="40" t="s">
        <v>207</v>
      </c>
      <c r="J166" s="40" t="s">
        <v>0</v>
      </c>
      <c r="K166" s="40" t="s">
        <v>0</v>
      </c>
      <c r="L166" s="40" t="s">
        <v>176</v>
      </c>
      <c r="M166" s="2" t="s">
        <v>245</v>
      </c>
      <c r="N166"/>
    </row>
    <row r="167" spans="2:14" x14ac:dyDescent="0.25">
      <c r="B167" s="47" t="s">
        <v>137</v>
      </c>
      <c r="C167" s="48" t="s">
        <v>136</v>
      </c>
      <c r="D167" s="23" t="s">
        <v>244</v>
      </c>
      <c r="E167" s="40" t="s">
        <v>138</v>
      </c>
      <c r="F167" s="40" t="s">
        <v>5</v>
      </c>
      <c r="G167" s="40">
        <v>0</v>
      </c>
      <c r="H167" s="40">
        <v>199.876</v>
      </c>
      <c r="I167" s="40" t="s">
        <v>242</v>
      </c>
      <c r="J167" s="40" t="s">
        <v>0</v>
      </c>
      <c r="K167" s="40" t="s">
        <v>0</v>
      </c>
      <c r="L167" s="40" t="s">
        <v>175</v>
      </c>
      <c r="M167" s="2" t="s">
        <v>0</v>
      </c>
      <c r="N167"/>
    </row>
    <row r="168" spans="2:14" x14ac:dyDescent="0.25">
      <c r="B168" s="47" t="s">
        <v>137</v>
      </c>
      <c r="C168" s="48" t="s">
        <v>136</v>
      </c>
      <c r="D168" s="23" t="s">
        <v>243</v>
      </c>
      <c r="E168" s="40" t="s">
        <v>135</v>
      </c>
      <c r="F168" s="40" t="s">
        <v>5</v>
      </c>
      <c r="G168" s="40">
        <v>0</v>
      </c>
      <c r="H168" s="40">
        <v>7.3540000000000001</v>
      </c>
      <c r="I168" s="40" t="s">
        <v>242</v>
      </c>
      <c r="J168" s="40" t="s">
        <v>0</v>
      </c>
      <c r="K168" s="40" t="s">
        <v>0</v>
      </c>
      <c r="L168" s="40" t="s">
        <v>175</v>
      </c>
      <c r="M168" s="2" t="s">
        <v>0</v>
      </c>
      <c r="N168"/>
    </row>
    <row r="169" spans="2:14" ht="30" x14ac:dyDescent="0.25">
      <c r="B169" s="47" t="s">
        <v>134</v>
      </c>
      <c r="C169" s="48" t="s">
        <v>133</v>
      </c>
      <c r="D169" s="42" t="s">
        <v>241</v>
      </c>
      <c r="E169" s="40" t="s">
        <v>132</v>
      </c>
      <c r="F169" s="40" t="s">
        <v>5</v>
      </c>
      <c r="G169" s="40" t="s">
        <v>0</v>
      </c>
      <c r="H169" s="40">
        <v>304.03800000000001</v>
      </c>
      <c r="I169" s="40" t="s">
        <v>207</v>
      </c>
      <c r="J169" s="44" t="s">
        <v>209</v>
      </c>
      <c r="K169" s="40" t="s">
        <v>0</v>
      </c>
      <c r="L169" s="40" t="s">
        <v>175</v>
      </c>
      <c r="M169" s="2" t="s">
        <v>0</v>
      </c>
      <c r="N169"/>
    </row>
    <row r="170" spans="2:14" ht="25.5" x14ac:dyDescent="0.25">
      <c r="B170" s="49" t="s">
        <v>129</v>
      </c>
      <c r="C170" s="48" t="s">
        <v>128</v>
      </c>
      <c r="D170" s="42" t="s">
        <v>240</v>
      </c>
      <c r="E170" s="40" t="s">
        <v>131</v>
      </c>
      <c r="F170" s="40" t="s">
        <v>5</v>
      </c>
      <c r="G170" s="40" t="s">
        <v>0</v>
      </c>
      <c r="H170" s="40">
        <v>221.994</v>
      </c>
      <c r="I170" s="40" t="s">
        <v>215</v>
      </c>
      <c r="J170" s="40" t="s">
        <v>0</v>
      </c>
      <c r="K170" s="40" t="s">
        <v>0</v>
      </c>
      <c r="L170" s="40" t="s">
        <v>176</v>
      </c>
      <c r="M170" s="2" t="s">
        <v>208</v>
      </c>
      <c r="N170"/>
    </row>
    <row r="171" spans="2:14" ht="25.5" x14ac:dyDescent="0.25">
      <c r="B171" s="49" t="s">
        <v>129</v>
      </c>
      <c r="C171" s="48" t="s">
        <v>128</v>
      </c>
      <c r="D171" s="42" t="s">
        <v>240</v>
      </c>
      <c r="E171" s="40" t="s">
        <v>130</v>
      </c>
      <c r="F171" s="40" t="s">
        <v>5</v>
      </c>
      <c r="G171" s="40" t="s">
        <v>0</v>
      </c>
      <c r="H171" s="40">
        <v>221.994</v>
      </c>
      <c r="I171" s="40" t="s">
        <v>215</v>
      </c>
      <c r="J171" s="40" t="s">
        <v>0</v>
      </c>
      <c r="K171" s="40" t="s">
        <v>0</v>
      </c>
      <c r="L171" s="40" t="s">
        <v>176</v>
      </c>
      <c r="M171" s="2" t="s">
        <v>208</v>
      </c>
      <c r="N171"/>
    </row>
    <row r="172" spans="2:14" ht="25.5" x14ac:dyDescent="0.25">
      <c r="B172" s="49" t="s">
        <v>129</v>
      </c>
      <c r="C172" s="48" t="s">
        <v>128</v>
      </c>
      <c r="D172" s="42" t="s">
        <v>240</v>
      </c>
      <c r="E172" s="40" t="s">
        <v>127</v>
      </c>
      <c r="F172" s="40" t="s">
        <v>5</v>
      </c>
      <c r="G172" s="40" t="s">
        <v>0</v>
      </c>
      <c r="H172" s="40">
        <v>92.283000000000001</v>
      </c>
      <c r="I172" s="40" t="s">
        <v>215</v>
      </c>
      <c r="J172" s="40" t="s">
        <v>0</v>
      </c>
      <c r="K172" s="40" t="s">
        <v>0</v>
      </c>
      <c r="L172" s="40" t="s">
        <v>176</v>
      </c>
      <c r="M172" s="2" t="s">
        <v>208</v>
      </c>
      <c r="N172"/>
    </row>
    <row r="173" spans="2:14" x14ac:dyDescent="0.25">
      <c r="B173" s="47" t="s">
        <v>126</v>
      </c>
      <c r="C173" s="48" t="s">
        <v>125</v>
      </c>
      <c r="D173" s="42" t="s">
        <v>239</v>
      </c>
      <c r="E173" s="40" t="s">
        <v>124</v>
      </c>
      <c r="F173" s="40" t="s">
        <v>5</v>
      </c>
      <c r="G173" s="40" t="s">
        <v>0</v>
      </c>
      <c r="H173" s="40">
        <v>352.4</v>
      </c>
      <c r="I173" s="40" t="s">
        <v>207</v>
      </c>
      <c r="J173" s="40" t="s">
        <v>0</v>
      </c>
      <c r="K173" s="40" t="s">
        <v>0</v>
      </c>
      <c r="L173" s="40" t="s">
        <v>176</v>
      </c>
      <c r="M173" s="2" t="s">
        <v>208</v>
      </c>
      <c r="N173"/>
    </row>
    <row r="174" spans="2:14" x14ac:dyDescent="0.25">
      <c r="B174" s="47" t="s">
        <v>120</v>
      </c>
      <c r="C174" s="48" t="s">
        <v>119</v>
      </c>
      <c r="D174" s="42" t="s">
        <v>238</v>
      </c>
      <c r="E174" s="40" t="s">
        <v>123</v>
      </c>
      <c r="F174" s="45" t="s">
        <v>5</v>
      </c>
      <c r="G174" s="39" t="s">
        <v>0</v>
      </c>
      <c r="H174" s="39">
        <v>1.2257</v>
      </c>
      <c r="I174" s="39" t="s">
        <v>207</v>
      </c>
      <c r="J174" s="39" t="s">
        <v>0</v>
      </c>
      <c r="K174" s="39" t="s">
        <v>0</v>
      </c>
      <c r="L174" s="39" t="s">
        <v>175</v>
      </c>
      <c r="M174" s="2" t="s">
        <v>0</v>
      </c>
      <c r="N174"/>
    </row>
    <row r="175" spans="2:14" x14ac:dyDescent="0.25">
      <c r="B175" s="79" t="s">
        <v>120</v>
      </c>
      <c r="C175" s="77" t="s">
        <v>119</v>
      </c>
      <c r="D175" s="65" t="s">
        <v>238</v>
      </c>
      <c r="E175" s="64" t="s">
        <v>122</v>
      </c>
      <c r="F175" s="45" t="s">
        <v>5</v>
      </c>
      <c r="G175" s="64" t="s">
        <v>0</v>
      </c>
      <c r="H175" s="64">
        <v>20.079000000000001</v>
      </c>
      <c r="I175" s="64" t="s">
        <v>207</v>
      </c>
      <c r="J175" s="64" t="s">
        <v>0</v>
      </c>
      <c r="K175" s="64" t="s">
        <v>0</v>
      </c>
      <c r="L175" s="40" t="s">
        <v>175</v>
      </c>
      <c r="M175" s="2" t="s">
        <v>0</v>
      </c>
      <c r="N175"/>
    </row>
    <row r="176" spans="2:14" x14ac:dyDescent="0.25">
      <c r="B176" s="80"/>
      <c r="C176" s="78"/>
      <c r="D176" s="65"/>
      <c r="E176" s="64"/>
      <c r="F176" s="45" t="s">
        <v>3</v>
      </c>
      <c r="G176" s="64"/>
      <c r="H176" s="64"/>
      <c r="I176" s="64"/>
      <c r="J176" s="64"/>
      <c r="K176" s="64"/>
      <c r="L176" s="40" t="s">
        <v>175</v>
      </c>
      <c r="M176" s="2" t="s">
        <v>0</v>
      </c>
      <c r="N176"/>
    </row>
    <row r="177" spans="2:17" x14ac:dyDescent="0.25">
      <c r="B177" s="79" t="s">
        <v>120</v>
      </c>
      <c r="C177" s="77" t="s">
        <v>119</v>
      </c>
      <c r="D177" s="65" t="s">
        <v>238</v>
      </c>
      <c r="E177" s="64" t="s">
        <v>121</v>
      </c>
      <c r="F177" s="45" t="s">
        <v>5</v>
      </c>
      <c r="G177" s="64" t="s">
        <v>0</v>
      </c>
      <c r="H177" s="64">
        <v>11.798</v>
      </c>
      <c r="I177" s="64" t="s">
        <v>207</v>
      </c>
      <c r="J177" s="64" t="s">
        <v>0</v>
      </c>
      <c r="K177" s="64" t="s">
        <v>0</v>
      </c>
      <c r="L177" s="40" t="s">
        <v>176</v>
      </c>
      <c r="M177" s="2" t="s">
        <v>208</v>
      </c>
      <c r="N177"/>
    </row>
    <row r="178" spans="2:17" x14ac:dyDescent="0.25">
      <c r="B178" s="80"/>
      <c r="C178" s="78"/>
      <c r="D178" s="65"/>
      <c r="E178" s="64"/>
      <c r="F178" s="45" t="s">
        <v>3</v>
      </c>
      <c r="G178" s="64"/>
      <c r="H178" s="64"/>
      <c r="I178" s="64"/>
      <c r="J178" s="64"/>
      <c r="K178" s="64"/>
      <c r="L178" s="40" t="s">
        <v>176</v>
      </c>
      <c r="M178" s="2" t="s">
        <v>208</v>
      </c>
      <c r="N178"/>
    </row>
    <row r="179" spans="2:17" x14ac:dyDescent="0.25">
      <c r="B179" s="47" t="s">
        <v>118</v>
      </c>
      <c r="C179" s="48" t="s">
        <v>117</v>
      </c>
      <c r="D179" s="41" t="s">
        <v>237</v>
      </c>
      <c r="E179" s="39" t="s">
        <v>116</v>
      </c>
      <c r="F179" s="45" t="s">
        <v>5</v>
      </c>
      <c r="G179" s="39" t="s">
        <v>0</v>
      </c>
      <c r="H179" s="39">
        <v>352.4</v>
      </c>
      <c r="I179" s="39" t="s">
        <v>207</v>
      </c>
      <c r="J179" s="39" t="s">
        <v>209</v>
      </c>
      <c r="K179" s="39" t="s">
        <v>0</v>
      </c>
      <c r="L179" s="39" t="s">
        <v>175</v>
      </c>
      <c r="M179" s="3" t="s">
        <v>0</v>
      </c>
      <c r="N179"/>
    </row>
    <row r="180" spans="2:17" x14ac:dyDescent="0.25">
      <c r="B180" s="47" t="s">
        <v>115</v>
      </c>
      <c r="C180" s="48" t="s">
        <v>114</v>
      </c>
      <c r="D180" s="41" t="s">
        <v>236</v>
      </c>
      <c r="E180" s="39" t="s">
        <v>113</v>
      </c>
      <c r="F180" s="45" t="s">
        <v>5</v>
      </c>
      <c r="G180" s="40" t="s">
        <v>0</v>
      </c>
      <c r="H180" s="40">
        <v>0</v>
      </c>
      <c r="I180" s="39" t="s">
        <v>207</v>
      </c>
      <c r="J180" s="39" t="s">
        <v>0</v>
      </c>
      <c r="K180" s="39" t="s">
        <v>0</v>
      </c>
      <c r="L180" s="39" t="s">
        <v>175</v>
      </c>
      <c r="M180" s="3" t="s">
        <v>0</v>
      </c>
      <c r="N180"/>
    </row>
    <row r="181" spans="2:17" x14ac:dyDescent="0.25">
      <c r="B181" s="47" t="s">
        <v>112</v>
      </c>
      <c r="C181" s="48" t="s">
        <v>111</v>
      </c>
      <c r="D181" s="43" t="s">
        <v>111</v>
      </c>
      <c r="E181" s="40" t="s">
        <v>110</v>
      </c>
      <c r="F181" s="45" t="s">
        <v>5</v>
      </c>
      <c r="G181" s="39" t="s">
        <v>0</v>
      </c>
      <c r="H181" s="40">
        <v>216.27</v>
      </c>
      <c r="I181" s="39" t="s">
        <v>215</v>
      </c>
      <c r="J181" s="39" t="s">
        <v>0</v>
      </c>
      <c r="K181" s="39" t="s">
        <v>0</v>
      </c>
      <c r="L181" s="39" t="s">
        <v>176</v>
      </c>
      <c r="M181" s="2" t="s">
        <v>208</v>
      </c>
      <c r="N181"/>
    </row>
    <row r="182" spans="2:17" x14ac:dyDescent="0.25">
      <c r="B182" s="47" t="s">
        <v>106</v>
      </c>
      <c r="C182" s="48" t="s">
        <v>105</v>
      </c>
      <c r="D182" s="41" t="s">
        <v>235</v>
      </c>
      <c r="E182" s="39" t="s">
        <v>109</v>
      </c>
      <c r="F182" s="45" t="s">
        <v>5</v>
      </c>
      <c r="G182" s="39" t="s">
        <v>0</v>
      </c>
      <c r="H182" s="39">
        <v>128.46</v>
      </c>
      <c r="I182" s="39" t="s">
        <v>215</v>
      </c>
      <c r="J182" s="39" t="s">
        <v>0</v>
      </c>
      <c r="K182" s="39" t="s">
        <v>0</v>
      </c>
      <c r="L182" s="39" t="s">
        <v>176</v>
      </c>
      <c r="M182" s="2" t="s">
        <v>208</v>
      </c>
      <c r="N182"/>
      <c r="O182"/>
      <c r="P182"/>
      <c r="Q182"/>
    </row>
    <row r="183" spans="2:17" x14ac:dyDescent="0.25">
      <c r="B183" s="47" t="s">
        <v>106</v>
      </c>
      <c r="C183" s="48" t="s">
        <v>105</v>
      </c>
      <c r="D183" s="41" t="s">
        <v>235</v>
      </c>
      <c r="E183" s="39" t="s">
        <v>108</v>
      </c>
      <c r="F183" s="45" t="s">
        <v>5</v>
      </c>
      <c r="G183" s="39" t="s">
        <v>0</v>
      </c>
      <c r="H183" s="39">
        <v>125.83</v>
      </c>
      <c r="I183" s="39" t="s">
        <v>215</v>
      </c>
      <c r="J183" s="39" t="s">
        <v>0</v>
      </c>
      <c r="K183" s="39" t="s">
        <v>0</v>
      </c>
      <c r="L183" s="39" t="s">
        <v>176</v>
      </c>
      <c r="M183" s="2" t="s">
        <v>208</v>
      </c>
      <c r="N183"/>
      <c r="O183"/>
      <c r="P183"/>
      <c r="Q183"/>
    </row>
    <row r="184" spans="2:17" x14ac:dyDescent="0.25">
      <c r="B184" s="47" t="s">
        <v>106</v>
      </c>
      <c r="C184" s="48" t="s">
        <v>105</v>
      </c>
      <c r="D184" s="41" t="s">
        <v>235</v>
      </c>
      <c r="E184" s="39" t="s">
        <v>107</v>
      </c>
      <c r="F184" s="45" t="s">
        <v>5</v>
      </c>
      <c r="G184" s="39" t="s">
        <v>0</v>
      </c>
      <c r="H184" s="39">
        <v>53.225000000000001</v>
      </c>
      <c r="I184" s="39" t="s">
        <v>215</v>
      </c>
      <c r="J184" s="39" t="s">
        <v>0</v>
      </c>
      <c r="K184" s="39" t="s">
        <v>0</v>
      </c>
      <c r="L184" s="39" t="s">
        <v>176</v>
      </c>
      <c r="M184" s="2" t="s">
        <v>208</v>
      </c>
      <c r="N184"/>
      <c r="O184"/>
      <c r="P184"/>
      <c r="Q184"/>
    </row>
    <row r="185" spans="2:17" x14ac:dyDescent="0.25">
      <c r="B185" s="47" t="s">
        <v>106</v>
      </c>
      <c r="C185" s="48" t="s">
        <v>105</v>
      </c>
      <c r="D185" s="41" t="s">
        <v>235</v>
      </c>
      <c r="E185" s="39" t="s">
        <v>104</v>
      </c>
      <c r="F185" s="45" t="s">
        <v>5</v>
      </c>
      <c r="G185" s="39" t="s">
        <v>0</v>
      </c>
      <c r="H185" s="39">
        <v>53.225000000000001</v>
      </c>
      <c r="I185" s="39" t="s">
        <v>215</v>
      </c>
      <c r="J185" s="39" t="s">
        <v>0</v>
      </c>
      <c r="K185" s="39" t="s">
        <v>0</v>
      </c>
      <c r="L185" s="39" t="s">
        <v>176</v>
      </c>
      <c r="M185" s="2" t="s">
        <v>208</v>
      </c>
      <c r="N185"/>
      <c r="O185"/>
      <c r="P185"/>
      <c r="Q185"/>
    </row>
    <row r="186" spans="2:17" x14ac:dyDescent="0.25">
      <c r="B186" s="47" t="s">
        <v>103</v>
      </c>
      <c r="C186" s="48" t="s">
        <v>102</v>
      </c>
      <c r="D186" s="41" t="s">
        <v>234</v>
      </c>
      <c r="E186" s="39" t="s">
        <v>101</v>
      </c>
      <c r="F186" s="45" t="s">
        <v>5</v>
      </c>
      <c r="G186" s="39" t="s">
        <v>0</v>
      </c>
      <c r="H186" s="39">
        <v>0</v>
      </c>
      <c r="I186" s="39" t="s">
        <v>207</v>
      </c>
      <c r="J186" s="39" t="s">
        <v>0</v>
      </c>
      <c r="K186" s="39" t="s">
        <v>0</v>
      </c>
      <c r="L186" s="39" t="s">
        <v>175</v>
      </c>
      <c r="M186" s="3" t="s">
        <v>0</v>
      </c>
      <c r="N186"/>
    </row>
    <row r="187" spans="2:17" x14ac:dyDescent="0.25">
      <c r="B187" s="47" t="s">
        <v>100</v>
      </c>
      <c r="C187" s="48" t="s">
        <v>99</v>
      </c>
      <c r="D187" s="41" t="s">
        <v>233</v>
      </c>
      <c r="E187" s="39" t="s">
        <v>98</v>
      </c>
      <c r="F187" s="45" t="s">
        <v>5</v>
      </c>
      <c r="G187" s="39" t="s">
        <v>0</v>
      </c>
      <c r="H187" s="39">
        <v>2.0033499999999997</v>
      </c>
      <c r="I187" s="39" t="s">
        <v>207</v>
      </c>
      <c r="J187" s="39" t="s">
        <v>0</v>
      </c>
      <c r="K187" s="39" t="s">
        <v>0</v>
      </c>
      <c r="L187" s="39" t="s">
        <v>176</v>
      </c>
      <c r="M187" s="2" t="s">
        <v>208</v>
      </c>
      <c r="N187"/>
    </row>
    <row r="188" spans="2:17" x14ac:dyDescent="0.25">
      <c r="B188" s="47" t="s">
        <v>91</v>
      </c>
      <c r="C188" s="48" t="s">
        <v>90</v>
      </c>
      <c r="D188" s="41" t="s">
        <v>232</v>
      </c>
      <c r="E188" s="39" t="s">
        <v>97</v>
      </c>
      <c r="F188" s="45" t="s">
        <v>5</v>
      </c>
      <c r="G188" s="39" t="s">
        <v>0</v>
      </c>
      <c r="H188" s="39">
        <v>38.405999999999999</v>
      </c>
      <c r="I188" s="39" t="s">
        <v>215</v>
      </c>
      <c r="J188" s="39" t="s">
        <v>0</v>
      </c>
      <c r="K188" s="39" t="s">
        <v>0</v>
      </c>
      <c r="L188" s="39" t="s">
        <v>175</v>
      </c>
      <c r="M188" s="3" t="s">
        <v>0</v>
      </c>
      <c r="N188"/>
    </row>
    <row r="189" spans="2:17" x14ac:dyDescent="0.25">
      <c r="B189" s="47" t="s">
        <v>91</v>
      </c>
      <c r="C189" s="48" t="s">
        <v>90</v>
      </c>
      <c r="D189" s="41" t="s">
        <v>232</v>
      </c>
      <c r="E189" s="39" t="s">
        <v>96</v>
      </c>
      <c r="F189" s="45" t="s">
        <v>5</v>
      </c>
      <c r="G189" s="39" t="s">
        <v>0</v>
      </c>
      <c r="H189" s="39">
        <v>38.405999999999999</v>
      </c>
      <c r="I189" s="39" t="s">
        <v>215</v>
      </c>
      <c r="J189" s="39" t="s">
        <v>0</v>
      </c>
      <c r="K189" s="39" t="s">
        <v>0</v>
      </c>
      <c r="L189" s="39" t="s">
        <v>175</v>
      </c>
      <c r="M189" s="3" t="s">
        <v>0</v>
      </c>
      <c r="N189"/>
    </row>
    <row r="190" spans="2:17" x14ac:dyDescent="0.25">
      <c r="B190" s="47" t="s">
        <v>91</v>
      </c>
      <c r="C190" s="48" t="s">
        <v>90</v>
      </c>
      <c r="D190" s="41" t="s">
        <v>232</v>
      </c>
      <c r="E190" s="39" t="s">
        <v>95</v>
      </c>
      <c r="F190" s="45" t="s">
        <v>5</v>
      </c>
      <c r="G190" s="39" t="s">
        <v>0</v>
      </c>
      <c r="H190" s="39">
        <v>218.24700000000001</v>
      </c>
      <c r="I190" s="39" t="s">
        <v>215</v>
      </c>
      <c r="J190" s="39" t="s">
        <v>0</v>
      </c>
      <c r="K190" s="39" t="s">
        <v>0</v>
      </c>
      <c r="L190" s="39" t="s">
        <v>175</v>
      </c>
      <c r="M190" s="3" t="s">
        <v>0</v>
      </c>
      <c r="N190"/>
    </row>
    <row r="191" spans="2:17" x14ac:dyDescent="0.25">
      <c r="B191" s="47" t="s">
        <v>91</v>
      </c>
      <c r="C191" s="48" t="s">
        <v>90</v>
      </c>
      <c r="D191" s="41" t="s">
        <v>232</v>
      </c>
      <c r="E191" s="39" t="s">
        <v>94</v>
      </c>
      <c r="F191" s="45" t="s">
        <v>5</v>
      </c>
      <c r="G191" s="39" t="s">
        <v>0</v>
      </c>
      <c r="H191" s="39">
        <v>220.52160000000001</v>
      </c>
      <c r="I191" s="39" t="s">
        <v>215</v>
      </c>
      <c r="J191" s="39" t="s">
        <v>0</v>
      </c>
      <c r="K191" s="39" t="s">
        <v>0</v>
      </c>
      <c r="L191" s="39" t="s">
        <v>175</v>
      </c>
      <c r="M191" s="3" t="s">
        <v>0</v>
      </c>
      <c r="N191"/>
    </row>
    <row r="192" spans="2:17" x14ac:dyDescent="0.25">
      <c r="B192" s="47" t="s">
        <v>91</v>
      </c>
      <c r="C192" s="48" t="s">
        <v>90</v>
      </c>
      <c r="D192" s="41" t="s">
        <v>232</v>
      </c>
      <c r="E192" s="39" t="s">
        <v>93</v>
      </c>
      <c r="F192" s="45" t="s">
        <v>5</v>
      </c>
      <c r="G192" s="39" t="s">
        <v>0</v>
      </c>
      <c r="H192" s="39">
        <v>26.795999999999999</v>
      </c>
      <c r="I192" s="39" t="s">
        <v>215</v>
      </c>
      <c r="J192" s="39" t="s">
        <v>0</v>
      </c>
      <c r="K192" s="39" t="s">
        <v>0</v>
      </c>
      <c r="L192" s="39" t="s">
        <v>175</v>
      </c>
      <c r="M192" s="3" t="s">
        <v>0</v>
      </c>
      <c r="N192"/>
    </row>
    <row r="193" spans="2:17" x14ac:dyDescent="0.25">
      <c r="B193" s="47" t="s">
        <v>91</v>
      </c>
      <c r="C193" s="48" t="s">
        <v>90</v>
      </c>
      <c r="D193" s="41" t="s">
        <v>232</v>
      </c>
      <c r="E193" s="39" t="s">
        <v>92</v>
      </c>
      <c r="F193" s="45" t="s">
        <v>5</v>
      </c>
      <c r="G193" s="39" t="s">
        <v>0</v>
      </c>
      <c r="H193" s="39">
        <v>26.795999999999999</v>
      </c>
      <c r="I193" s="39" t="s">
        <v>215</v>
      </c>
      <c r="J193" s="39" t="s">
        <v>0</v>
      </c>
      <c r="K193" s="39" t="s">
        <v>0</v>
      </c>
      <c r="L193" s="39" t="s">
        <v>175</v>
      </c>
      <c r="M193" s="3" t="s">
        <v>0</v>
      </c>
      <c r="N193"/>
    </row>
    <row r="194" spans="2:17" x14ac:dyDescent="0.25">
      <c r="B194" s="47" t="s">
        <v>81</v>
      </c>
      <c r="C194" s="48" t="s">
        <v>80</v>
      </c>
      <c r="D194" s="41" t="s">
        <v>231</v>
      </c>
      <c r="E194" s="39" t="s">
        <v>89</v>
      </c>
      <c r="F194" s="45" t="s">
        <v>5</v>
      </c>
      <c r="G194" s="39" t="s">
        <v>0</v>
      </c>
      <c r="H194" s="39">
        <v>48.6</v>
      </c>
      <c r="I194" s="39" t="s">
        <v>207</v>
      </c>
      <c r="J194" s="39" t="s">
        <v>0</v>
      </c>
      <c r="K194" s="39" t="s">
        <v>0</v>
      </c>
      <c r="L194" s="39" t="s">
        <v>175</v>
      </c>
      <c r="M194" s="2" t="s">
        <v>0</v>
      </c>
      <c r="N194"/>
    </row>
    <row r="195" spans="2:17" x14ac:dyDescent="0.25">
      <c r="B195" s="47" t="s">
        <v>81</v>
      </c>
      <c r="C195" s="48" t="s">
        <v>80</v>
      </c>
      <c r="D195" s="41" t="s">
        <v>231</v>
      </c>
      <c r="E195" s="39" t="s">
        <v>88</v>
      </c>
      <c r="F195" s="45" t="s">
        <v>5</v>
      </c>
      <c r="G195" s="39" t="s">
        <v>0</v>
      </c>
      <c r="H195" s="39">
        <v>48.6</v>
      </c>
      <c r="I195" s="39" t="s">
        <v>207</v>
      </c>
      <c r="J195" s="39" t="s">
        <v>0</v>
      </c>
      <c r="K195" s="39" t="s">
        <v>0</v>
      </c>
      <c r="L195" s="39" t="s">
        <v>175</v>
      </c>
      <c r="M195" s="2" t="s">
        <v>0</v>
      </c>
      <c r="N195"/>
    </row>
    <row r="196" spans="2:17" x14ac:dyDescent="0.25">
      <c r="B196" s="47" t="s">
        <v>81</v>
      </c>
      <c r="C196" s="48" t="s">
        <v>80</v>
      </c>
      <c r="D196" s="41" t="s">
        <v>231</v>
      </c>
      <c r="E196" s="39" t="s">
        <v>87</v>
      </c>
      <c r="F196" s="45" t="s">
        <v>5</v>
      </c>
      <c r="G196" s="39" t="s">
        <v>0</v>
      </c>
      <c r="H196" s="39">
        <v>206.52059999999997</v>
      </c>
      <c r="I196" s="39" t="s">
        <v>207</v>
      </c>
      <c r="J196" s="39" t="s">
        <v>0</v>
      </c>
      <c r="K196" s="39" t="s">
        <v>0</v>
      </c>
      <c r="L196" s="39" t="s">
        <v>175</v>
      </c>
      <c r="M196" s="2" t="s">
        <v>0</v>
      </c>
      <c r="N196"/>
    </row>
    <row r="197" spans="2:17" x14ac:dyDescent="0.25">
      <c r="B197" s="47" t="s">
        <v>81</v>
      </c>
      <c r="C197" s="48" t="s">
        <v>80</v>
      </c>
      <c r="D197" s="41" t="s">
        <v>231</v>
      </c>
      <c r="E197" s="39" t="s">
        <v>86</v>
      </c>
      <c r="F197" s="45" t="s">
        <v>5</v>
      </c>
      <c r="G197" s="39" t="s">
        <v>0</v>
      </c>
      <c r="H197" s="39">
        <v>206.52059999999997</v>
      </c>
      <c r="I197" s="39" t="s">
        <v>207</v>
      </c>
      <c r="J197" s="39" t="s">
        <v>0</v>
      </c>
      <c r="K197" s="39" t="s">
        <v>0</v>
      </c>
      <c r="L197" s="39" t="s">
        <v>175</v>
      </c>
      <c r="M197" s="2" t="s">
        <v>0</v>
      </c>
      <c r="N197"/>
    </row>
    <row r="198" spans="2:17" x14ac:dyDescent="0.25">
      <c r="B198" s="47" t="s">
        <v>81</v>
      </c>
      <c r="C198" s="48" t="s">
        <v>80</v>
      </c>
      <c r="D198" s="41" t="s">
        <v>231</v>
      </c>
      <c r="E198" s="39" t="s">
        <v>85</v>
      </c>
      <c r="F198" s="45" t="s">
        <v>5</v>
      </c>
      <c r="G198" s="39" t="s">
        <v>0</v>
      </c>
      <c r="H198" s="39">
        <v>376.69400000000002</v>
      </c>
      <c r="I198" s="39" t="s">
        <v>207</v>
      </c>
      <c r="J198" s="39" t="s">
        <v>0</v>
      </c>
      <c r="K198" s="39" t="s">
        <v>0</v>
      </c>
      <c r="L198" s="39" t="s">
        <v>175</v>
      </c>
      <c r="M198" s="2" t="s">
        <v>0</v>
      </c>
      <c r="N198"/>
    </row>
    <row r="199" spans="2:17" x14ac:dyDescent="0.25">
      <c r="B199" s="47" t="s">
        <v>81</v>
      </c>
      <c r="C199" s="48" t="s">
        <v>80</v>
      </c>
      <c r="D199" s="41" t="s">
        <v>231</v>
      </c>
      <c r="E199" s="39" t="s">
        <v>84</v>
      </c>
      <c r="F199" s="45" t="s">
        <v>5</v>
      </c>
      <c r="G199" s="39">
        <v>0</v>
      </c>
      <c r="H199" s="39">
        <v>0</v>
      </c>
      <c r="I199" s="39" t="s">
        <v>207</v>
      </c>
      <c r="J199" s="39" t="s">
        <v>0</v>
      </c>
      <c r="K199" s="39" t="s">
        <v>0</v>
      </c>
      <c r="L199" s="39" t="s">
        <v>175</v>
      </c>
      <c r="M199" s="3" t="s">
        <v>0</v>
      </c>
      <c r="N199"/>
    </row>
    <row r="200" spans="2:17" x14ac:dyDescent="0.25">
      <c r="B200" s="47" t="s">
        <v>81</v>
      </c>
      <c r="C200" s="48" t="s">
        <v>80</v>
      </c>
      <c r="D200" s="41" t="s">
        <v>231</v>
      </c>
      <c r="E200" s="39" t="s">
        <v>83</v>
      </c>
      <c r="F200" s="45" t="s">
        <v>5</v>
      </c>
      <c r="G200" s="39">
        <v>0</v>
      </c>
      <c r="H200" s="39">
        <v>0</v>
      </c>
      <c r="I200" s="39" t="s">
        <v>207</v>
      </c>
      <c r="J200" s="39" t="s">
        <v>0</v>
      </c>
      <c r="K200" s="39" t="s">
        <v>0</v>
      </c>
      <c r="L200" s="39" t="s">
        <v>175</v>
      </c>
      <c r="M200" s="3" t="s">
        <v>0</v>
      </c>
      <c r="N200"/>
    </row>
    <row r="201" spans="2:17" x14ac:dyDescent="0.25">
      <c r="B201" s="47" t="s">
        <v>81</v>
      </c>
      <c r="C201" s="48" t="s">
        <v>80</v>
      </c>
      <c r="D201" s="41" t="s">
        <v>231</v>
      </c>
      <c r="E201" s="39" t="s">
        <v>82</v>
      </c>
      <c r="F201" s="45" t="s">
        <v>5</v>
      </c>
      <c r="G201" s="39">
        <v>0</v>
      </c>
      <c r="H201" s="39">
        <v>0</v>
      </c>
      <c r="I201" s="39" t="s">
        <v>207</v>
      </c>
      <c r="J201" s="39" t="s">
        <v>0</v>
      </c>
      <c r="K201" s="39" t="s">
        <v>0</v>
      </c>
      <c r="L201" s="39" t="s">
        <v>175</v>
      </c>
      <c r="M201" s="3" t="s">
        <v>0</v>
      </c>
      <c r="N201"/>
    </row>
    <row r="202" spans="2:17" x14ac:dyDescent="0.25">
      <c r="B202" s="47" t="s">
        <v>81</v>
      </c>
      <c r="C202" s="48" t="s">
        <v>80</v>
      </c>
      <c r="D202" s="41" t="s">
        <v>231</v>
      </c>
      <c r="E202" s="39" t="s">
        <v>79</v>
      </c>
      <c r="F202" s="45" t="s">
        <v>5</v>
      </c>
      <c r="G202" s="39">
        <v>0</v>
      </c>
      <c r="H202" s="39">
        <v>0</v>
      </c>
      <c r="I202" s="39" t="s">
        <v>207</v>
      </c>
      <c r="J202" s="39" t="s">
        <v>0</v>
      </c>
      <c r="K202" s="39" t="s">
        <v>0</v>
      </c>
      <c r="L202" s="39" t="s">
        <v>175</v>
      </c>
      <c r="M202" s="3" t="s">
        <v>0</v>
      </c>
      <c r="N202"/>
      <c r="O202"/>
      <c r="P202"/>
      <c r="Q202"/>
    </row>
    <row r="203" spans="2:17" ht="25.5" x14ac:dyDescent="0.25">
      <c r="B203" s="49" t="s">
        <v>77</v>
      </c>
      <c r="C203" s="48" t="s">
        <v>76</v>
      </c>
      <c r="D203" s="41" t="s">
        <v>230</v>
      </c>
      <c r="E203" s="39" t="s">
        <v>78</v>
      </c>
      <c r="F203" s="45" t="s">
        <v>5</v>
      </c>
      <c r="G203" s="39" t="s">
        <v>0</v>
      </c>
      <c r="H203" s="39">
        <v>2.7970000000000002</v>
      </c>
      <c r="I203" s="39" t="s">
        <v>215</v>
      </c>
      <c r="J203" s="39" t="s">
        <v>0</v>
      </c>
      <c r="K203" s="39" t="s">
        <v>0</v>
      </c>
      <c r="L203" s="39" t="s">
        <v>175</v>
      </c>
      <c r="M203" s="3" t="s">
        <v>0</v>
      </c>
      <c r="N203"/>
    </row>
    <row r="204" spans="2:17" ht="25.5" x14ac:dyDescent="0.25">
      <c r="B204" s="49" t="s">
        <v>77</v>
      </c>
      <c r="C204" s="48" t="s">
        <v>76</v>
      </c>
      <c r="D204" s="41" t="s">
        <v>230</v>
      </c>
      <c r="E204" s="39" t="s">
        <v>75</v>
      </c>
      <c r="F204" s="45" t="s">
        <v>5</v>
      </c>
      <c r="G204" s="39" t="s">
        <v>0</v>
      </c>
      <c r="H204" s="39">
        <v>11.189784</v>
      </c>
      <c r="I204" s="39" t="s">
        <v>215</v>
      </c>
      <c r="J204" s="39" t="s">
        <v>0</v>
      </c>
      <c r="K204" s="39" t="s">
        <v>0</v>
      </c>
      <c r="L204" s="39" t="s">
        <v>175</v>
      </c>
      <c r="M204" s="3" t="s">
        <v>0</v>
      </c>
      <c r="N204"/>
    </row>
    <row r="205" spans="2:17" x14ac:dyDescent="0.25">
      <c r="B205" s="47" t="s">
        <v>73</v>
      </c>
      <c r="C205" s="48" t="s">
        <v>72</v>
      </c>
      <c r="D205" s="41" t="s">
        <v>229</v>
      </c>
      <c r="E205" s="39" t="s">
        <v>74</v>
      </c>
      <c r="F205" s="45" t="s">
        <v>5</v>
      </c>
      <c r="G205" s="40">
        <v>0</v>
      </c>
      <c r="H205" s="40">
        <v>0</v>
      </c>
      <c r="I205" s="39" t="s">
        <v>207</v>
      </c>
      <c r="J205" s="39" t="s">
        <v>0</v>
      </c>
      <c r="K205" s="39" t="s">
        <v>0</v>
      </c>
      <c r="L205" s="39" t="s">
        <v>175</v>
      </c>
      <c r="M205" s="2" t="s">
        <v>0</v>
      </c>
      <c r="N205"/>
    </row>
    <row r="206" spans="2:17" x14ac:dyDescent="0.25">
      <c r="B206" s="47" t="s">
        <v>73</v>
      </c>
      <c r="C206" s="48" t="s">
        <v>72</v>
      </c>
      <c r="D206" s="41" t="s">
        <v>229</v>
      </c>
      <c r="E206" s="39" t="s">
        <v>71</v>
      </c>
      <c r="F206" s="45" t="s">
        <v>5</v>
      </c>
      <c r="G206" s="40">
        <v>0</v>
      </c>
      <c r="H206" s="40">
        <v>0</v>
      </c>
      <c r="I206" s="39" t="s">
        <v>207</v>
      </c>
      <c r="J206" s="39" t="s">
        <v>0</v>
      </c>
      <c r="K206" s="39" t="s">
        <v>0</v>
      </c>
      <c r="L206" s="39" t="s">
        <v>175</v>
      </c>
      <c r="M206" s="2" t="s">
        <v>0</v>
      </c>
      <c r="N206"/>
    </row>
    <row r="207" spans="2:17" x14ac:dyDescent="0.25">
      <c r="B207" s="47" t="s">
        <v>58</v>
      </c>
      <c r="C207" s="48" t="s">
        <v>57</v>
      </c>
      <c r="D207" s="41" t="s">
        <v>228</v>
      </c>
      <c r="E207" s="39" t="s">
        <v>70</v>
      </c>
      <c r="F207" s="45" t="s">
        <v>5</v>
      </c>
      <c r="G207" s="39" t="s">
        <v>0</v>
      </c>
      <c r="H207" s="39">
        <v>80.162999999999997</v>
      </c>
      <c r="I207" s="39" t="s">
        <v>207</v>
      </c>
      <c r="J207" s="39" t="s">
        <v>0</v>
      </c>
      <c r="K207" s="39" t="s">
        <v>0</v>
      </c>
      <c r="L207" s="39" t="s">
        <v>175</v>
      </c>
      <c r="M207" s="3" t="s">
        <v>0</v>
      </c>
      <c r="N207"/>
    </row>
    <row r="208" spans="2:17" x14ac:dyDescent="0.25">
      <c r="B208" s="47" t="s">
        <v>58</v>
      </c>
      <c r="C208" s="48" t="s">
        <v>57</v>
      </c>
      <c r="D208" s="41" t="s">
        <v>228</v>
      </c>
      <c r="E208" s="39" t="s">
        <v>69</v>
      </c>
      <c r="F208" s="45" t="s">
        <v>5</v>
      </c>
      <c r="G208" s="39" t="s">
        <v>0</v>
      </c>
      <c r="H208" s="39">
        <v>10.231</v>
      </c>
      <c r="I208" s="39" t="s">
        <v>207</v>
      </c>
      <c r="J208" s="39" t="s">
        <v>0</v>
      </c>
      <c r="K208" s="39" t="s">
        <v>0</v>
      </c>
      <c r="L208" s="39" t="s">
        <v>175</v>
      </c>
      <c r="M208" s="3" t="s">
        <v>0</v>
      </c>
      <c r="N208"/>
    </row>
    <row r="209" spans="2:14" x14ac:dyDescent="0.25">
      <c r="B209" s="47" t="s">
        <v>58</v>
      </c>
      <c r="C209" s="48" t="s">
        <v>57</v>
      </c>
      <c r="D209" s="41" t="s">
        <v>228</v>
      </c>
      <c r="E209" s="39" t="s">
        <v>68</v>
      </c>
      <c r="F209" s="45" t="s">
        <v>5</v>
      </c>
      <c r="G209" s="39" t="s">
        <v>0</v>
      </c>
      <c r="H209" s="39">
        <v>12.865</v>
      </c>
      <c r="I209" s="39" t="s">
        <v>207</v>
      </c>
      <c r="J209" s="39" t="s">
        <v>209</v>
      </c>
      <c r="K209" s="39" t="s">
        <v>0</v>
      </c>
      <c r="L209" s="39" t="s">
        <v>175</v>
      </c>
      <c r="M209" s="3" t="s">
        <v>0</v>
      </c>
      <c r="N209"/>
    </row>
    <row r="210" spans="2:14" x14ac:dyDescent="0.25">
      <c r="B210" s="79" t="s">
        <v>58</v>
      </c>
      <c r="C210" s="77" t="s">
        <v>57</v>
      </c>
      <c r="D210" s="63" t="s">
        <v>228</v>
      </c>
      <c r="E210" s="62" t="s">
        <v>67</v>
      </c>
      <c r="F210" s="45" t="s">
        <v>5</v>
      </c>
      <c r="G210" s="62" t="s">
        <v>0</v>
      </c>
      <c r="H210" s="62">
        <v>13.901999999999999</v>
      </c>
      <c r="I210" s="62" t="s">
        <v>207</v>
      </c>
      <c r="J210" s="62" t="s">
        <v>209</v>
      </c>
      <c r="K210" s="62" t="s">
        <v>0</v>
      </c>
      <c r="L210" s="40" t="s">
        <v>175</v>
      </c>
      <c r="M210" s="2" t="s">
        <v>0</v>
      </c>
      <c r="N210"/>
    </row>
    <row r="211" spans="2:14" x14ac:dyDescent="0.25">
      <c r="B211" s="80"/>
      <c r="C211" s="78"/>
      <c r="D211" s="63"/>
      <c r="E211" s="62"/>
      <c r="F211" s="45" t="s">
        <v>3</v>
      </c>
      <c r="G211" s="62"/>
      <c r="H211" s="62"/>
      <c r="I211" s="62"/>
      <c r="J211" s="62"/>
      <c r="K211" s="62"/>
      <c r="L211" s="40" t="s">
        <v>175</v>
      </c>
      <c r="M211" s="2" t="s">
        <v>0</v>
      </c>
      <c r="N211"/>
    </row>
    <row r="212" spans="2:14" x14ac:dyDescent="0.25">
      <c r="B212" s="47" t="s">
        <v>58</v>
      </c>
      <c r="C212" s="48" t="s">
        <v>57</v>
      </c>
      <c r="D212" s="41" t="s">
        <v>228</v>
      </c>
      <c r="E212" s="39" t="s">
        <v>66</v>
      </c>
      <c r="F212" s="45" t="s">
        <v>5</v>
      </c>
      <c r="G212" s="39" t="s">
        <v>0</v>
      </c>
      <c r="H212" s="39">
        <v>14.090999999999999</v>
      </c>
      <c r="I212" s="39" t="s">
        <v>207</v>
      </c>
      <c r="J212" s="39" t="s">
        <v>209</v>
      </c>
      <c r="K212" s="39" t="s">
        <v>0</v>
      </c>
      <c r="L212" s="39" t="s">
        <v>175</v>
      </c>
      <c r="M212" s="3" t="s">
        <v>0</v>
      </c>
      <c r="N212"/>
    </row>
    <row r="213" spans="2:14" x14ac:dyDescent="0.25">
      <c r="B213" s="47" t="s">
        <v>58</v>
      </c>
      <c r="C213" s="48" t="s">
        <v>57</v>
      </c>
      <c r="D213" s="41" t="s">
        <v>227</v>
      </c>
      <c r="E213" s="39" t="s">
        <v>65</v>
      </c>
      <c r="F213" s="45" t="s">
        <v>5</v>
      </c>
      <c r="G213" s="39" t="s">
        <v>0</v>
      </c>
      <c r="H213" s="39">
        <v>8.3390000000000004</v>
      </c>
      <c r="I213" s="39" t="s">
        <v>215</v>
      </c>
      <c r="J213" s="39" t="s">
        <v>0</v>
      </c>
      <c r="K213" s="39" t="s">
        <v>0</v>
      </c>
      <c r="L213" s="39" t="s">
        <v>175</v>
      </c>
      <c r="M213" s="3" t="s">
        <v>0</v>
      </c>
      <c r="N213"/>
    </row>
    <row r="214" spans="2:14" x14ac:dyDescent="0.25">
      <c r="B214" s="47" t="s">
        <v>58</v>
      </c>
      <c r="C214" s="48" t="s">
        <v>57</v>
      </c>
      <c r="D214" s="41" t="s">
        <v>228</v>
      </c>
      <c r="E214" s="39" t="s">
        <v>64</v>
      </c>
      <c r="F214" s="45" t="s">
        <v>3</v>
      </c>
      <c r="G214" s="39" t="s">
        <v>0</v>
      </c>
      <c r="H214" s="39">
        <v>13.901999999999999</v>
      </c>
      <c r="I214" s="39" t="s">
        <v>207</v>
      </c>
      <c r="J214" s="39" t="s">
        <v>209</v>
      </c>
      <c r="K214" s="39" t="s">
        <v>0</v>
      </c>
      <c r="L214" s="39" t="s">
        <v>175</v>
      </c>
      <c r="M214" s="3" t="s">
        <v>0</v>
      </c>
      <c r="N214"/>
    </row>
    <row r="215" spans="2:14" x14ac:dyDescent="0.25">
      <c r="B215" s="47" t="s">
        <v>58</v>
      </c>
      <c r="C215" s="48" t="s">
        <v>57</v>
      </c>
      <c r="D215" s="41" t="s">
        <v>228</v>
      </c>
      <c r="E215" s="39" t="s">
        <v>63</v>
      </c>
      <c r="F215" s="45" t="s">
        <v>3</v>
      </c>
      <c r="G215" s="39" t="s">
        <v>0</v>
      </c>
      <c r="H215" s="39">
        <v>13.901999999999999</v>
      </c>
      <c r="I215" s="39" t="s">
        <v>207</v>
      </c>
      <c r="J215" s="39" t="s">
        <v>209</v>
      </c>
      <c r="K215" s="39" t="s">
        <v>0</v>
      </c>
      <c r="L215" s="39" t="s">
        <v>175</v>
      </c>
      <c r="M215" s="3" t="s">
        <v>0</v>
      </c>
      <c r="N215"/>
    </row>
    <row r="216" spans="2:14" x14ac:dyDescent="0.25">
      <c r="B216" s="47" t="s">
        <v>58</v>
      </c>
      <c r="C216" s="48" t="s">
        <v>57</v>
      </c>
      <c r="D216" s="41" t="s">
        <v>228</v>
      </c>
      <c r="E216" s="39" t="s">
        <v>62</v>
      </c>
      <c r="F216" s="45" t="s">
        <v>3</v>
      </c>
      <c r="G216" s="39" t="s">
        <v>0</v>
      </c>
      <c r="H216" s="39">
        <v>13.901999999999999</v>
      </c>
      <c r="I216" s="39" t="s">
        <v>207</v>
      </c>
      <c r="J216" s="39" t="s">
        <v>209</v>
      </c>
      <c r="K216" s="39" t="s">
        <v>0</v>
      </c>
      <c r="L216" s="39" t="s">
        <v>175</v>
      </c>
      <c r="M216" s="3" t="s">
        <v>0</v>
      </c>
      <c r="N216"/>
    </row>
    <row r="217" spans="2:14" x14ac:dyDescent="0.25">
      <c r="B217" s="47" t="s">
        <v>58</v>
      </c>
      <c r="C217" s="48" t="s">
        <v>57</v>
      </c>
      <c r="D217" s="41" t="s">
        <v>228</v>
      </c>
      <c r="E217" s="39" t="s">
        <v>61</v>
      </c>
      <c r="F217" s="45" t="s">
        <v>3</v>
      </c>
      <c r="G217" s="39" t="s">
        <v>0</v>
      </c>
      <c r="H217" s="39">
        <v>13.901999999999999</v>
      </c>
      <c r="I217" s="39" t="s">
        <v>207</v>
      </c>
      <c r="J217" s="39" t="s">
        <v>209</v>
      </c>
      <c r="K217" s="39" t="s">
        <v>0</v>
      </c>
      <c r="L217" s="39" t="s">
        <v>175</v>
      </c>
      <c r="M217" s="3" t="s">
        <v>0</v>
      </c>
      <c r="N217"/>
    </row>
    <row r="218" spans="2:14" x14ac:dyDescent="0.25">
      <c r="B218" s="47" t="s">
        <v>58</v>
      </c>
      <c r="C218" s="48" t="s">
        <v>57</v>
      </c>
      <c r="D218" s="41" t="s">
        <v>228</v>
      </c>
      <c r="E218" s="39" t="s">
        <v>60</v>
      </c>
      <c r="F218" s="45" t="s">
        <v>3</v>
      </c>
      <c r="G218" s="39" t="s">
        <v>0</v>
      </c>
      <c r="H218" s="39">
        <v>12.865</v>
      </c>
      <c r="I218" s="39" t="s">
        <v>207</v>
      </c>
      <c r="J218" s="39" t="s">
        <v>209</v>
      </c>
      <c r="K218" s="39" t="s">
        <v>0</v>
      </c>
      <c r="L218" s="39" t="s">
        <v>175</v>
      </c>
      <c r="M218" s="3" t="s">
        <v>0</v>
      </c>
      <c r="N218"/>
    </row>
    <row r="219" spans="2:14" x14ac:dyDescent="0.25">
      <c r="B219" s="47" t="s">
        <v>58</v>
      </c>
      <c r="C219" s="48" t="s">
        <v>57</v>
      </c>
      <c r="D219" s="41" t="s">
        <v>228</v>
      </c>
      <c r="E219" s="39" t="s">
        <v>59</v>
      </c>
      <c r="F219" s="45" t="s">
        <v>3</v>
      </c>
      <c r="G219" s="39" t="s">
        <v>0</v>
      </c>
      <c r="H219" s="39">
        <v>9.2200000000000006</v>
      </c>
      <c r="I219" s="39" t="s">
        <v>207</v>
      </c>
      <c r="J219" s="39" t="s">
        <v>0</v>
      </c>
      <c r="K219" s="39" t="s">
        <v>0</v>
      </c>
      <c r="L219" s="39" t="s">
        <v>175</v>
      </c>
      <c r="M219" s="3" t="s">
        <v>0</v>
      </c>
      <c r="N219"/>
    </row>
    <row r="220" spans="2:14" x14ac:dyDescent="0.25">
      <c r="B220" s="49" t="s">
        <v>56</v>
      </c>
      <c r="C220" s="48" t="s">
        <v>55</v>
      </c>
      <c r="D220" s="43" t="s">
        <v>226</v>
      </c>
      <c r="E220" s="40" t="s">
        <v>54</v>
      </c>
      <c r="F220" s="45" t="s">
        <v>5</v>
      </c>
      <c r="G220" s="39" t="s">
        <v>0</v>
      </c>
      <c r="H220" s="40">
        <v>62.863</v>
      </c>
      <c r="I220" s="39" t="s">
        <v>215</v>
      </c>
      <c r="J220" s="39" t="s">
        <v>0</v>
      </c>
      <c r="K220" s="39" t="s">
        <v>0</v>
      </c>
      <c r="L220" s="39" t="s">
        <v>176</v>
      </c>
      <c r="M220" s="3" t="s">
        <v>208</v>
      </c>
      <c r="N220"/>
    </row>
    <row r="221" spans="2:14" ht="25.5" x14ac:dyDescent="0.25">
      <c r="B221" s="49" t="s">
        <v>53</v>
      </c>
      <c r="C221" s="48" t="s">
        <v>52</v>
      </c>
      <c r="D221" s="43" t="s">
        <v>52</v>
      </c>
      <c r="E221" s="40" t="s">
        <v>51</v>
      </c>
      <c r="F221" s="45" t="s">
        <v>5</v>
      </c>
      <c r="G221" s="39" t="s">
        <v>0</v>
      </c>
      <c r="H221" s="40">
        <v>234.5</v>
      </c>
      <c r="I221" s="39" t="s">
        <v>207</v>
      </c>
      <c r="J221" s="39" t="s">
        <v>0</v>
      </c>
      <c r="K221" s="39" t="s">
        <v>0</v>
      </c>
      <c r="L221" s="39" t="s">
        <v>175</v>
      </c>
      <c r="M221" s="3" t="s">
        <v>0</v>
      </c>
      <c r="N221"/>
    </row>
    <row r="222" spans="2:14" x14ac:dyDescent="0.25">
      <c r="B222" s="47" t="s">
        <v>50</v>
      </c>
      <c r="C222" s="48" t="s">
        <v>49</v>
      </c>
      <c r="D222" s="41" t="s">
        <v>225</v>
      </c>
      <c r="E222" s="39" t="s">
        <v>48</v>
      </c>
      <c r="F222" s="45" t="s">
        <v>5</v>
      </c>
      <c r="G222" s="39" t="s">
        <v>0</v>
      </c>
      <c r="H222" s="39">
        <v>15.436</v>
      </c>
      <c r="I222" s="39" t="s">
        <v>207</v>
      </c>
      <c r="J222" s="39" t="s">
        <v>0</v>
      </c>
      <c r="K222" s="39" t="s">
        <v>0</v>
      </c>
      <c r="L222" s="39" t="s">
        <v>176</v>
      </c>
      <c r="M222" s="2" t="s">
        <v>208</v>
      </c>
      <c r="N222"/>
    </row>
    <row r="223" spans="2:14" x14ac:dyDescent="0.25">
      <c r="B223" s="47" t="s">
        <v>47</v>
      </c>
      <c r="C223" s="48" t="s">
        <v>46</v>
      </c>
      <c r="D223" s="41" t="s">
        <v>224</v>
      </c>
      <c r="E223" s="39" t="s">
        <v>45</v>
      </c>
      <c r="F223" s="45" t="s">
        <v>5</v>
      </c>
      <c r="G223" s="39" t="s">
        <v>0</v>
      </c>
      <c r="H223" s="39">
        <v>7.03</v>
      </c>
      <c r="I223" s="39" t="s">
        <v>215</v>
      </c>
      <c r="J223" s="39" t="s">
        <v>0</v>
      </c>
      <c r="K223" s="39" t="s">
        <v>0</v>
      </c>
      <c r="L223" s="39" t="s">
        <v>175</v>
      </c>
      <c r="M223" s="3" t="s">
        <v>0</v>
      </c>
      <c r="N223"/>
    </row>
    <row r="224" spans="2:14" x14ac:dyDescent="0.25">
      <c r="B224" s="79" t="s">
        <v>44</v>
      </c>
      <c r="C224" s="77" t="s">
        <v>43</v>
      </c>
      <c r="D224" s="63" t="s">
        <v>223</v>
      </c>
      <c r="E224" s="62" t="s">
        <v>42</v>
      </c>
      <c r="F224" s="45" t="s">
        <v>5</v>
      </c>
      <c r="G224" s="62" t="s">
        <v>0</v>
      </c>
      <c r="H224" s="62">
        <v>10.400831999999999</v>
      </c>
      <c r="I224" s="62" t="s">
        <v>215</v>
      </c>
      <c r="J224" s="62" t="s">
        <v>0</v>
      </c>
      <c r="K224" s="62" t="s">
        <v>0</v>
      </c>
      <c r="L224" s="40" t="s">
        <v>175</v>
      </c>
      <c r="M224" s="3" t="s">
        <v>0</v>
      </c>
      <c r="N224"/>
    </row>
    <row r="225" spans="2:14" x14ac:dyDescent="0.25">
      <c r="B225" s="80"/>
      <c r="C225" s="78"/>
      <c r="D225" s="63"/>
      <c r="E225" s="62"/>
      <c r="F225" s="45" t="s">
        <v>3</v>
      </c>
      <c r="G225" s="62"/>
      <c r="H225" s="62"/>
      <c r="I225" s="62"/>
      <c r="J225" s="62"/>
      <c r="K225" s="62"/>
      <c r="L225" s="40" t="s">
        <v>175</v>
      </c>
      <c r="M225" s="3" t="s">
        <v>0</v>
      </c>
      <c r="N225"/>
    </row>
    <row r="226" spans="2:14" x14ac:dyDescent="0.25">
      <c r="B226" s="79" t="s">
        <v>38</v>
      </c>
      <c r="C226" s="77" t="s">
        <v>37</v>
      </c>
      <c r="D226" s="63" t="s">
        <v>222</v>
      </c>
      <c r="E226" s="62" t="s">
        <v>41</v>
      </c>
      <c r="F226" s="45" t="s">
        <v>5</v>
      </c>
      <c r="G226" s="62" t="s">
        <v>0</v>
      </c>
      <c r="H226" s="62">
        <v>16.71</v>
      </c>
      <c r="I226" s="62" t="s">
        <v>215</v>
      </c>
      <c r="J226" s="62" t="s">
        <v>0</v>
      </c>
      <c r="K226" s="62" t="s">
        <v>0</v>
      </c>
      <c r="L226" s="40" t="s">
        <v>176</v>
      </c>
      <c r="M226" s="2" t="s">
        <v>208</v>
      </c>
      <c r="N226"/>
    </row>
    <row r="227" spans="2:14" x14ac:dyDescent="0.25">
      <c r="B227" s="80"/>
      <c r="C227" s="78"/>
      <c r="D227" s="63"/>
      <c r="E227" s="62"/>
      <c r="F227" s="45" t="s">
        <v>3</v>
      </c>
      <c r="G227" s="62"/>
      <c r="H227" s="62"/>
      <c r="I227" s="62"/>
      <c r="J227" s="62"/>
      <c r="K227" s="62"/>
      <c r="L227" s="40" t="s">
        <v>176</v>
      </c>
      <c r="M227" s="2" t="s">
        <v>208</v>
      </c>
      <c r="N227"/>
    </row>
    <row r="228" spans="2:14" x14ac:dyDescent="0.25">
      <c r="B228" s="47" t="s">
        <v>38</v>
      </c>
      <c r="C228" s="48" t="s">
        <v>37</v>
      </c>
      <c r="D228" s="41" t="s">
        <v>222</v>
      </c>
      <c r="E228" s="39" t="s">
        <v>40</v>
      </c>
      <c r="F228" s="45" t="s">
        <v>5</v>
      </c>
      <c r="G228" s="39" t="s">
        <v>0</v>
      </c>
      <c r="H228" s="39">
        <v>8.0410000000000004</v>
      </c>
      <c r="I228" s="39" t="s">
        <v>215</v>
      </c>
      <c r="J228" s="39" t="s">
        <v>0</v>
      </c>
      <c r="K228" s="39" t="s">
        <v>0</v>
      </c>
      <c r="L228" s="39" t="s">
        <v>175</v>
      </c>
      <c r="M228" s="2" t="s">
        <v>0</v>
      </c>
      <c r="N228"/>
    </row>
    <row r="229" spans="2:14" x14ac:dyDescent="0.25">
      <c r="B229" s="47" t="s">
        <v>38</v>
      </c>
      <c r="C229" s="48" t="s">
        <v>37</v>
      </c>
      <c r="D229" s="41" t="s">
        <v>222</v>
      </c>
      <c r="E229" s="39" t="s">
        <v>39</v>
      </c>
      <c r="F229" s="45" t="s">
        <v>3</v>
      </c>
      <c r="G229" s="39" t="s">
        <v>0</v>
      </c>
      <c r="H229" s="39">
        <v>4.6100000000000003</v>
      </c>
      <c r="I229" s="39" t="s">
        <v>215</v>
      </c>
      <c r="J229" s="39" t="s">
        <v>0</v>
      </c>
      <c r="K229" s="39" t="s">
        <v>0</v>
      </c>
      <c r="L229" s="39" t="s">
        <v>175</v>
      </c>
      <c r="M229" s="2" t="s">
        <v>0</v>
      </c>
      <c r="N229"/>
    </row>
    <row r="230" spans="2:14" x14ac:dyDescent="0.25">
      <c r="B230" s="79" t="s">
        <v>38</v>
      </c>
      <c r="C230" s="77" t="s">
        <v>37</v>
      </c>
      <c r="D230" s="63" t="s">
        <v>221</v>
      </c>
      <c r="E230" s="62" t="s">
        <v>36</v>
      </c>
      <c r="F230" s="45" t="s">
        <v>5</v>
      </c>
      <c r="G230" s="62" t="s">
        <v>0</v>
      </c>
      <c r="H230" s="62">
        <v>11.093</v>
      </c>
      <c r="I230" s="62" t="s">
        <v>207</v>
      </c>
      <c r="J230" s="62" t="s">
        <v>0</v>
      </c>
      <c r="K230" s="62" t="s">
        <v>0</v>
      </c>
      <c r="L230" s="40" t="s">
        <v>176</v>
      </c>
      <c r="M230" s="2" t="s">
        <v>208</v>
      </c>
      <c r="N230"/>
    </row>
    <row r="231" spans="2:14" x14ac:dyDescent="0.25">
      <c r="B231" s="80"/>
      <c r="C231" s="78"/>
      <c r="D231" s="63"/>
      <c r="E231" s="62"/>
      <c r="F231" s="45" t="s">
        <v>3</v>
      </c>
      <c r="G231" s="62"/>
      <c r="H231" s="62"/>
      <c r="I231" s="62"/>
      <c r="J231" s="62"/>
      <c r="K231" s="62"/>
      <c r="L231" s="40" t="s">
        <v>176</v>
      </c>
      <c r="M231" s="2" t="s">
        <v>208</v>
      </c>
      <c r="N231"/>
    </row>
    <row r="232" spans="2:14" x14ac:dyDescent="0.25">
      <c r="B232" s="79" t="s">
        <v>31</v>
      </c>
      <c r="C232" s="77" t="s">
        <v>30</v>
      </c>
      <c r="D232" s="63" t="s">
        <v>220</v>
      </c>
      <c r="E232" s="62" t="s">
        <v>35</v>
      </c>
      <c r="F232" s="45" t="s">
        <v>5</v>
      </c>
      <c r="G232" s="62" t="s">
        <v>0</v>
      </c>
      <c r="H232" s="62">
        <v>40.808999999999997</v>
      </c>
      <c r="I232" s="62" t="s">
        <v>207</v>
      </c>
      <c r="J232" s="62" t="s">
        <v>0</v>
      </c>
      <c r="K232" s="62" t="s">
        <v>0</v>
      </c>
      <c r="L232" s="39" t="s">
        <v>175</v>
      </c>
      <c r="M232" s="3" t="s">
        <v>0</v>
      </c>
      <c r="N232"/>
    </row>
    <row r="233" spans="2:14" x14ac:dyDescent="0.25">
      <c r="B233" s="80"/>
      <c r="C233" s="78"/>
      <c r="D233" s="63"/>
      <c r="E233" s="62"/>
      <c r="F233" s="45" t="s">
        <v>3</v>
      </c>
      <c r="G233" s="62"/>
      <c r="H233" s="62"/>
      <c r="I233" s="62"/>
      <c r="J233" s="62"/>
      <c r="K233" s="62"/>
      <c r="L233" s="39" t="s">
        <v>175</v>
      </c>
      <c r="M233" s="3" t="s">
        <v>0</v>
      </c>
      <c r="N233"/>
    </row>
    <row r="234" spans="2:14" x14ac:dyDescent="0.25">
      <c r="B234" s="79" t="s">
        <v>31</v>
      </c>
      <c r="C234" s="77" t="s">
        <v>30</v>
      </c>
      <c r="D234" s="63" t="s">
        <v>220</v>
      </c>
      <c r="E234" s="62" t="s">
        <v>34</v>
      </c>
      <c r="F234" s="45" t="s">
        <v>5</v>
      </c>
      <c r="G234" s="62" t="s">
        <v>0</v>
      </c>
      <c r="H234" s="62">
        <v>36.79</v>
      </c>
      <c r="I234" s="62" t="s">
        <v>207</v>
      </c>
      <c r="J234" s="62" t="s">
        <v>0</v>
      </c>
      <c r="K234" s="62" t="s">
        <v>0</v>
      </c>
      <c r="L234" s="40" t="s">
        <v>175</v>
      </c>
      <c r="M234" s="2" t="s">
        <v>0</v>
      </c>
      <c r="N234"/>
    </row>
    <row r="235" spans="2:14" x14ac:dyDescent="0.25">
      <c r="B235" s="80"/>
      <c r="C235" s="78"/>
      <c r="D235" s="63"/>
      <c r="E235" s="62"/>
      <c r="F235" s="45" t="s">
        <v>3</v>
      </c>
      <c r="G235" s="62"/>
      <c r="H235" s="62"/>
      <c r="I235" s="62"/>
      <c r="J235" s="62"/>
      <c r="K235" s="62"/>
      <c r="L235" s="40" t="s">
        <v>176</v>
      </c>
      <c r="M235" s="2" t="s">
        <v>208</v>
      </c>
      <c r="N235"/>
    </row>
    <row r="236" spans="2:14" x14ac:dyDescent="0.25">
      <c r="B236" s="79" t="s">
        <v>31</v>
      </c>
      <c r="C236" s="77" t="s">
        <v>30</v>
      </c>
      <c r="D236" s="63" t="s">
        <v>220</v>
      </c>
      <c r="E236" s="62" t="s">
        <v>33</v>
      </c>
      <c r="F236" s="45" t="s">
        <v>5</v>
      </c>
      <c r="G236" s="62" t="s">
        <v>0</v>
      </c>
      <c r="H236" s="62">
        <v>9.8539999999999992</v>
      </c>
      <c r="I236" s="62" t="s">
        <v>207</v>
      </c>
      <c r="J236" s="62" t="s">
        <v>0</v>
      </c>
      <c r="K236" s="62" t="s">
        <v>0</v>
      </c>
      <c r="L236" s="40" t="s">
        <v>175</v>
      </c>
      <c r="M236" s="2" t="s">
        <v>0</v>
      </c>
      <c r="N236"/>
    </row>
    <row r="237" spans="2:14" x14ac:dyDescent="0.25">
      <c r="B237" s="80"/>
      <c r="C237" s="78"/>
      <c r="D237" s="63"/>
      <c r="E237" s="62"/>
      <c r="F237" s="45" t="s">
        <v>3</v>
      </c>
      <c r="G237" s="62"/>
      <c r="H237" s="62"/>
      <c r="I237" s="62"/>
      <c r="J237" s="62"/>
      <c r="K237" s="62"/>
      <c r="L237" s="40" t="s">
        <v>175</v>
      </c>
      <c r="M237" s="2" t="s">
        <v>0</v>
      </c>
      <c r="N237"/>
    </row>
    <row r="238" spans="2:14" x14ac:dyDescent="0.25">
      <c r="B238" s="79" t="s">
        <v>31</v>
      </c>
      <c r="C238" s="77" t="s">
        <v>30</v>
      </c>
      <c r="D238" s="63" t="s">
        <v>220</v>
      </c>
      <c r="E238" s="62" t="s">
        <v>32</v>
      </c>
      <c r="F238" s="45" t="s">
        <v>5</v>
      </c>
      <c r="G238" s="62" t="s">
        <v>0</v>
      </c>
      <c r="H238" s="62">
        <v>16.544</v>
      </c>
      <c r="I238" s="62" t="s">
        <v>207</v>
      </c>
      <c r="J238" s="62" t="s">
        <v>0</v>
      </c>
      <c r="K238" s="62" t="s">
        <v>0</v>
      </c>
      <c r="L238" s="40" t="s">
        <v>175</v>
      </c>
      <c r="M238" s="2" t="s">
        <v>0</v>
      </c>
      <c r="N238"/>
    </row>
    <row r="239" spans="2:14" x14ac:dyDescent="0.25">
      <c r="B239" s="80"/>
      <c r="C239" s="78"/>
      <c r="D239" s="63"/>
      <c r="E239" s="62"/>
      <c r="F239" s="45" t="s">
        <v>3</v>
      </c>
      <c r="G239" s="62"/>
      <c r="H239" s="62"/>
      <c r="I239" s="62"/>
      <c r="J239" s="62"/>
      <c r="K239" s="62"/>
      <c r="L239" s="40" t="s">
        <v>175</v>
      </c>
      <c r="M239" s="2" t="s">
        <v>0</v>
      </c>
      <c r="N239"/>
    </row>
    <row r="240" spans="2:14" x14ac:dyDescent="0.25">
      <c r="B240" s="79" t="s">
        <v>31</v>
      </c>
      <c r="C240" s="77" t="s">
        <v>30</v>
      </c>
      <c r="D240" s="63" t="s">
        <v>220</v>
      </c>
      <c r="E240" s="62" t="s">
        <v>29</v>
      </c>
      <c r="F240" s="45" t="s">
        <v>5</v>
      </c>
      <c r="G240" s="62" t="s">
        <v>0</v>
      </c>
      <c r="H240" s="62">
        <v>9.9890000000000008</v>
      </c>
      <c r="I240" s="62" t="s">
        <v>207</v>
      </c>
      <c r="J240" s="62" t="s">
        <v>0</v>
      </c>
      <c r="K240" s="62" t="s">
        <v>0</v>
      </c>
      <c r="L240" s="40" t="s">
        <v>175</v>
      </c>
      <c r="M240" s="2" t="s">
        <v>0</v>
      </c>
      <c r="N240"/>
    </row>
    <row r="241" spans="2:14" x14ac:dyDescent="0.25">
      <c r="B241" s="80"/>
      <c r="C241" s="78"/>
      <c r="D241" s="63"/>
      <c r="E241" s="62"/>
      <c r="F241" s="45" t="s">
        <v>3</v>
      </c>
      <c r="G241" s="62"/>
      <c r="H241" s="62"/>
      <c r="I241" s="62"/>
      <c r="J241" s="62"/>
      <c r="K241" s="62"/>
      <c r="L241" s="40" t="s">
        <v>176</v>
      </c>
      <c r="M241" s="2" t="s">
        <v>208</v>
      </c>
      <c r="N241"/>
    </row>
    <row r="242" spans="2:14" ht="25.5" x14ac:dyDescent="0.25">
      <c r="B242" s="49" t="s">
        <v>27</v>
      </c>
      <c r="C242" s="48" t="s">
        <v>26</v>
      </c>
      <c r="D242" s="41" t="s">
        <v>219</v>
      </c>
      <c r="E242" s="39" t="s">
        <v>28</v>
      </c>
      <c r="F242" s="45" t="s">
        <v>5</v>
      </c>
      <c r="G242" s="39" t="s">
        <v>0</v>
      </c>
      <c r="H242" s="39">
        <v>18.061</v>
      </c>
      <c r="I242" s="39" t="s">
        <v>207</v>
      </c>
      <c r="J242" s="39" t="s">
        <v>0</v>
      </c>
      <c r="K242" s="39" t="s">
        <v>0</v>
      </c>
      <c r="L242" s="39" t="s">
        <v>175</v>
      </c>
      <c r="M242" s="3" t="s">
        <v>0</v>
      </c>
      <c r="N242"/>
    </row>
    <row r="243" spans="2:14" ht="25.5" x14ac:dyDescent="0.25">
      <c r="B243" s="49" t="s">
        <v>27</v>
      </c>
      <c r="C243" s="48" t="s">
        <v>26</v>
      </c>
      <c r="D243" s="41" t="s">
        <v>219</v>
      </c>
      <c r="E243" s="39" t="s">
        <v>25</v>
      </c>
      <c r="F243" s="45" t="s">
        <v>5</v>
      </c>
      <c r="G243" s="39" t="s">
        <v>0</v>
      </c>
      <c r="H243" s="39">
        <v>18.143999999999998</v>
      </c>
      <c r="I243" s="39" t="s">
        <v>207</v>
      </c>
      <c r="J243" s="39" t="s">
        <v>0</v>
      </c>
      <c r="K243" s="39" t="s">
        <v>0</v>
      </c>
      <c r="L243" s="39" t="s">
        <v>175</v>
      </c>
      <c r="M243" s="3" t="s">
        <v>0</v>
      </c>
      <c r="N243"/>
    </row>
    <row r="244" spans="2:14" x14ac:dyDescent="0.25">
      <c r="B244" s="79" t="s">
        <v>21</v>
      </c>
      <c r="C244" s="77" t="s">
        <v>20</v>
      </c>
      <c r="D244" s="76" t="s">
        <v>217</v>
      </c>
      <c r="E244" s="66" t="s">
        <v>24</v>
      </c>
      <c r="F244" s="44" t="s">
        <v>5</v>
      </c>
      <c r="G244" s="66" t="s">
        <v>0</v>
      </c>
      <c r="H244" s="66">
        <v>43.466000000000001</v>
      </c>
      <c r="I244" s="66" t="s">
        <v>207</v>
      </c>
      <c r="J244" s="66" t="s">
        <v>0</v>
      </c>
      <c r="K244" s="66" t="s">
        <v>0</v>
      </c>
      <c r="L244" s="44" t="s">
        <v>176</v>
      </c>
      <c r="M244" s="2" t="s">
        <v>208</v>
      </c>
      <c r="N244"/>
    </row>
    <row r="245" spans="2:14" x14ac:dyDescent="0.25">
      <c r="B245" s="80"/>
      <c r="C245" s="78"/>
      <c r="D245" s="76"/>
      <c r="E245" s="66"/>
      <c r="F245" s="44" t="s">
        <v>3</v>
      </c>
      <c r="G245" s="66"/>
      <c r="H245" s="66"/>
      <c r="I245" s="66"/>
      <c r="J245" s="66"/>
      <c r="K245" s="66"/>
      <c r="L245" s="44" t="s">
        <v>176</v>
      </c>
      <c r="M245" s="2" t="s">
        <v>208</v>
      </c>
      <c r="N245"/>
    </row>
    <row r="246" spans="2:14" x14ac:dyDescent="0.25">
      <c r="B246" s="79" t="s">
        <v>21</v>
      </c>
      <c r="C246" s="77" t="s">
        <v>20</v>
      </c>
      <c r="D246" s="76" t="s">
        <v>217</v>
      </c>
      <c r="E246" s="66" t="s">
        <v>23</v>
      </c>
      <c r="F246" s="44" t="s">
        <v>5</v>
      </c>
      <c r="G246" s="66" t="s">
        <v>0</v>
      </c>
      <c r="H246" s="66">
        <v>10.112</v>
      </c>
      <c r="I246" s="66" t="s">
        <v>207</v>
      </c>
      <c r="J246" s="66" t="s">
        <v>0</v>
      </c>
      <c r="K246" s="66" t="s">
        <v>0</v>
      </c>
      <c r="L246" s="44" t="s">
        <v>176</v>
      </c>
      <c r="M246" s="2" t="s">
        <v>208</v>
      </c>
      <c r="N246"/>
    </row>
    <row r="247" spans="2:14" x14ac:dyDescent="0.25">
      <c r="B247" s="80"/>
      <c r="C247" s="78"/>
      <c r="D247" s="76"/>
      <c r="E247" s="66"/>
      <c r="F247" s="44" t="s">
        <v>3</v>
      </c>
      <c r="G247" s="66"/>
      <c r="H247" s="66"/>
      <c r="I247" s="66"/>
      <c r="J247" s="66"/>
      <c r="K247" s="66"/>
      <c r="L247" s="44" t="s">
        <v>176</v>
      </c>
      <c r="M247" s="2" t="s">
        <v>208</v>
      </c>
      <c r="N247"/>
    </row>
    <row r="248" spans="2:14" x14ac:dyDescent="0.25">
      <c r="B248" s="79" t="s">
        <v>21</v>
      </c>
      <c r="C248" s="77" t="s">
        <v>20</v>
      </c>
      <c r="D248" s="76" t="s">
        <v>218</v>
      </c>
      <c r="E248" s="66" t="s">
        <v>22</v>
      </c>
      <c r="F248" s="44" t="s">
        <v>5</v>
      </c>
      <c r="G248" s="66" t="s">
        <v>0</v>
      </c>
      <c r="H248" s="66">
        <v>10.496</v>
      </c>
      <c r="I248" s="66" t="s">
        <v>215</v>
      </c>
      <c r="J248" s="66" t="s">
        <v>0</v>
      </c>
      <c r="K248" s="66" t="s">
        <v>0</v>
      </c>
      <c r="L248" s="44" t="s">
        <v>176</v>
      </c>
      <c r="M248" s="2" t="s">
        <v>208</v>
      </c>
      <c r="N248"/>
    </row>
    <row r="249" spans="2:14" x14ac:dyDescent="0.25">
      <c r="B249" s="80"/>
      <c r="C249" s="78"/>
      <c r="D249" s="76"/>
      <c r="E249" s="66"/>
      <c r="F249" s="44" t="s">
        <v>3</v>
      </c>
      <c r="G249" s="66"/>
      <c r="H249" s="66"/>
      <c r="I249" s="66"/>
      <c r="J249" s="66"/>
      <c r="K249" s="66"/>
      <c r="L249" s="44" t="s">
        <v>176</v>
      </c>
      <c r="M249" s="2" t="s">
        <v>208</v>
      </c>
      <c r="N249"/>
    </row>
    <row r="250" spans="2:14" x14ac:dyDescent="0.25">
      <c r="B250" s="47" t="s">
        <v>21</v>
      </c>
      <c r="C250" s="48" t="s">
        <v>20</v>
      </c>
      <c r="D250" s="43" t="s">
        <v>217</v>
      </c>
      <c r="E250" s="40" t="s">
        <v>19</v>
      </c>
      <c r="F250" s="44" t="s">
        <v>3</v>
      </c>
      <c r="G250" s="40" t="s">
        <v>0</v>
      </c>
      <c r="H250" s="40">
        <v>16.172000000000001</v>
      </c>
      <c r="I250" s="40" t="s">
        <v>207</v>
      </c>
      <c r="J250" s="40" t="s">
        <v>0</v>
      </c>
      <c r="K250" s="40" t="s">
        <v>0</v>
      </c>
      <c r="L250" s="40" t="s">
        <v>176</v>
      </c>
      <c r="M250" s="2" t="s">
        <v>208</v>
      </c>
      <c r="N250"/>
    </row>
    <row r="251" spans="2:14" x14ac:dyDescent="0.25">
      <c r="B251" s="79" t="s">
        <v>17</v>
      </c>
      <c r="C251" s="77" t="s">
        <v>16</v>
      </c>
      <c r="D251" s="63" t="s">
        <v>216</v>
      </c>
      <c r="E251" s="62" t="s">
        <v>18</v>
      </c>
      <c r="F251" s="45" t="s">
        <v>5</v>
      </c>
      <c r="G251" s="62" t="s">
        <v>0</v>
      </c>
      <c r="H251" s="62">
        <v>34.777000000000001</v>
      </c>
      <c r="I251" s="62" t="s">
        <v>215</v>
      </c>
      <c r="J251" s="62" t="s">
        <v>0</v>
      </c>
      <c r="K251" s="62" t="s">
        <v>0</v>
      </c>
      <c r="L251" s="40" t="s">
        <v>175</v>
      </c>
      <c r="M251" s="2" t="s">
        <v>0</v>
      </c>
      <c r="N251"/>
    </row>
    <row r="252" spans="2:14" x14ac:dyDescent="0.25">
      <c r="B252" s="80"/>
      <c r="C252" s="78"/>
      <c r="D252" s="63"/>
      <c r="E252" s="62"/>
      <c r="F252" s="45" t="s">
        <v>3</v>
      </c>
      <c r="G252" s="62"/>
      <c r="H252" s="62"/>
      <c r="I252" s="62"/>
      <c r="J252" s="62"/>
      <c r="K252" s="62"/>
      <c r="L252" s="40" t="s">
        <v>175</v>
      </c>
      <c r="M252" s="2" t="s">
        <v>0</v>
      </c>
      <c r="N252"/>
    </row>
    <row r="253" spans="2:14" x14ac:dyDescent="0.25">
      <c r="B253" s="79" t="s">
        <v>17</v>
      </c>
      <c r="C253" s="77" t="s">
        <v>16</v>
      </c>
      <c r="D253" s="63" t="s">
        <v>214</v>
      </c>
      <c r="E253" s="62" t="s">
        <v>15</v>
      </c>
      <c r="F253" s="45" t="s">
        <v>5</v>
      </c>
      <c r="G253" s="62" t="s">
        <v>0</v>
      </c>
      <c r="H253" s="62">
        <v>19.870999999999999</v>
      </c>
      <c r="I253" s="62" t="s">
        <v>207</v>
      </c>
      <c r="J253" s="62" t="s">
        <v>0</v>
      </c>
      <c r="K253" s="62" t="s">
        <v>0</v>
      </c>
      <c r="L253" s="40" t="s">
        <v>175</v>
      </c>
      <c r="M253" s="2" t="s">
        <v>0</v>
      </c>
      <c r="N253"/>
    </row>
    <row r="254" spans="2:14" x14ac:dyDescent="0.25">
      <c r="B254" s="80"/>
      <c r="C254" s="78"/>
      <c r="D254" s="63"/>
      <c r="E254" s="62"/>
      <c r="F254" s="45" t="s">
        <v>3</v>
      </c>
      <c r="G254" s="62"/>
      <c r="H254" s="62"/>
      <c r="I254" s="62"/>
      <c r="J254" s="62"/>
      <c r="K254" s="62"/>
      <c r="L254" s="40" t="s">
        <v>175</v>
      </c>
      <c r="M254" s="2" t="s">
        <v>0</v>
      </c>
      <c r="N254"/>
    </row>
    <row r="255" spans="2:14" x14ac:dyDescent="0.25">
      <c r="B255" s="47" t="s">
        <v>13</v>
      </c>
      <c r="C255" s="48" t="s">
        <v>12</v>
      </c>
      <c r="D255" s="41" t="s">
        <v>212</v>
      </c>
      <c r="E255" s="39" t="s">
        <v>14</v>
      </c>
      <c r="F255" s="45" t="s">
        <v>3</v>
      </c>
      <c r="G255" s="39" t="s">
        <v>0</v>
      </c>
      <c r="H255" s="39">
        <v>7.1360000000000001</v>
      </c>
      <c r="I255" s="39" t="s">
        <v>207</v>
      </c>
      <c r="J255" s="39" t="s">
        <v>0</v>
      </c>
      <c r="K255" s="39" t="s">
        <v>213</v>
      </c>
      <c r="L255" s="39" t="s">
        <v>175</v>
      </c>
      <c r="M255" s="3" t="s">
        <v>0</v>
      </c>
      <c r="N255"/>
    </row>
    <row r="256" spans="2:14" x14ac:dyDescent="0.25">
      <c r="B256" s="47" t="s">
        <v>11</v>
      </c>
      <c r="C256" s="48" t="s">
        <v>10</v>
      </c>
      <c r="D256" s="41" t="s">
        <v>211</v>
      </c>
      <c r="E256" s="39" t="s">
        <v>9</v>
      </c>
      <c r="F256" s="45" t="s">
        <v>5</v>
      </c>
      <c r="G256" s="39" t="s">
        <v>0</v>
      </c>
      <c r="H256" s="39">
        <v>104.402</v>
      </c>
      <c r="I256" s="39" t="s">
        <v>207</v>
      </c>
      <c r="J256" s="39" t="s">
        <v>0</v>
      </c>
      <c r="K256" s="39" t="s">
        <v>0</v>
      </c>
      <c r="L256" s="39" t="s">
        <v>175</v>
      </c>
      <c r="M256" s="3" t="s">
        <v>0</v>
      </c>
      <c r="N256"/>
    </row>
    <row r="257" spans="2:14" x14ac:dyDescent="0.25">
      <c r="B257" s="47" t="s">
        <v>8</v>
      </c>
      <c r="C257" s="48" t="s">
        <v>7</v>
      </c>
      <c r="D257" s="41" t="s">
        <v>210</v>
      </c>
      <c r="E257" s="39" t="s">
        <v>6</v>
      </c>
      <c r="F257" s="45" t="s">
        <v>5</v>
      </c>
      <c r="G257" s="39" t="s">
        <v>0</v>
      </c>
      <c r="H257" s="39">
        <v>54.838999999999999</v>
      </c>
      <c r="I257" s="39" t="s">
        <v>207</v>
      </c>
      <c r="J257" s="39" t="s">
        <v>209</v>
      </c>
      <c r="K257" s="39" t="s">
        <v>0</v>
      </c>
      <c r="L257" s="39" t="s">
        <v>176</v>
      </c>
      <c r="M257" s="2" t="s">
        <v>208</v>
      </c>
      <c r="N257"/>
    </row>
    <row r="258" spans="2:14" ht="15.75" thickBot="1" x14ac:dyDescent="0.3">
      <c r="B258" s="55" t="s">
        <v>2</v>
      </c>
      <c r="C258" s="56" t="s">
        <v>1</v>
      </c>
      <c r="D258" s="57" t="s">
        <v>206</v>
      </c>
      <c r="E258" s="58" t="s">
        <v>4</v>
      </c>
      <c r="F258" s="59" t="s">
        <v>3</v>
      </c>
      <c r="G258" s="58">
        <v>0</v>
      </c>
      <c r="H258" s="58">
        <v>0</v>
      </c>
      <c r="I258" s="58" t="s">
        <v>207</v>
      </c>
      <c r="J258" s="58" t="s">
        <v>0</v>
      </c>
      <c r="K258" s="58" t="s">
        <v>0</v>
      </c>
      <c r="L258" s="58" t="s">
        <v>175</v>
      </c>
      <c r="M258" s="61" t="s">
        <v>0</v>
      </c>
      <c r="N258"/>
    </row>
    <row r="259" spans="2:14" x14ac:dyDescent="0.25">
      <c r="B259" s="17"/>
      <c r="C259" s="17"/>
      <c r="D259" s="16"/>
      <c r="E259" s="15"/>
      <c r="F259" s="15"/>
      <c r="G259" s="15"/>
      <c r="H259" s="15"/>
      <c r="I259" s="15"/>
      <c r="J259" s="22"/>
      <c r="K259" s="15"/>
      <c r="L259" s="15"/>
      <c r="M259" s="15"/>
      <c r="N259"/>
    </row>
    <row r="260" spans="2:14" x14ac:dyDescent="0.25">
      <c r="B260" s="17"/>
      <c r="C260" s="17"/>
      <c r="D260" s="16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2:14" ht="15.75" thickBot="1" x14ac:dyDescent="0.3">
      <c r="B261" s="21" t="s">
        <v>205</v>
      </c>
      <c r="C261" s="17"/>
      <c r="D261" s="13"/>
      <c r="E261" s="12"/>
      <c r="F261" s="12"/>
      <c r="G261" s="4"/>
      <c r="H261" s="4"/>
      <c r="I261" s="4"/>
      <c r="J261" s="4"/>
      <c r="K261" s="4"/>
      <c r="L261" s="4"/>
      <c r="M261" s="4"/>
      <c r="N261" s="4"/>
    </row>
    <row r="262" spans="2:14" ht="36.75" thickBot="1" x14ac:dyDescent="0.3">
      <c r="B262" s="11" t="s">
        <v>174</v>
      </c>
      <c r="C262" s="10" t="s">
        <v>173</v>
      </c>
      <c r="D262" s="9" t="s">
        <v>204</v>
      </c>
      <c r="E262" s="9" t="s">
        <v>203</v>
      </c>
      <c r="F262" s="9" t="s">
        <v>171</v>
      </c>
      <c r="G262" s="9" t="s">
        <v>202</v>
      </c>
      <c r="H262" s="9" t="s">
        <v>201</v>
      </c>
      <c r="I262" s="9" t="s">
        <v>200</v>
      </c>
      <c r="J262" s="9" t="s">
        <v>199</v>
      </c>
      <c r="K262" s="9" t="s">
        <v>198</v>
      </c>
      <c r="L262" s="8" t="s">
        <v>197</v>
      </c>
      <c r="M262" s="7"/>
      <c r="N262" s="7"/>
    </row>
    <row r="263" spans="2:14" x14ac:dyDescent="0.25">
      <c r="B263" s="47" t="s">
        <v>137</v>
      </c>
      <c r="C263" s="48" t="s">
        <v>136</v>
      </c>
      <c r="D263" s="40" t="s">
        <v>138</v>
      </c>
      <c r="E263" s="39" t="s">
        <v>196</v>
      </c>
      <c r="F263" s="40" t="s">
        <v>5</v>
      </c>
      <c r="G263" s="39" t="s">
        <v>176</v>
      </c>
      <c r="H263" s="39" t="s">
        <v>0</v>
      </c>
      <c r="I263" s="40" t="s">
        <v>175</v>
      </c>
      <c r="J263" s="40">
        <v>15</v>
      </c>
      <c r="K263" s="40">
        <v>13.56</v>
      </c>
      <c r="L263" s="69">
        <v>199.87615600000001</v>
      </c>
      <c r="M263" s="15"/>
    </row>
    <row r="264" spans="2:14" x14ac:dyDescent="0.25">
      <c r="B264" s="47" t="s">
        <v>137</v>
      </c>
      <c r="C264" s="48" t="s">
        <v>136</v>
      </c>
      <c r="D264" s="40" t="s">
        <v>138</v>
      </c>
      <c r="E264" s="39" t="s">
        <v>195</v>
      </c>
      <c r="F264" s="40" t="s">
        <v>5</v>
      </c>
      <c r="G264" s="39" t="s">
        <v>176</v>
      </c>
      <c r="H264" s="39" t="s">
        <v>0</v>
      </c>
      <c r="I264" s="40" t="s">
        <v>175</v>
      </c>
      <c r="J264" s="40">
        <v>4</v>
      </c>
      <c r="K264" s="40">
        <v>3.6240000000000001</v>
      </c>
      <c r="L264" s="69"/>
      <c r="M264" s="15"/>
    </row>
    <row r="265" spans="2:14" x14ac:dyDescent="0.25">
      <c r="B265" s="47" t="s">
        <v>137</v>
      </c>
      <c r="C265" s="48" t="s">
        <v>136</v>
      </c>
      <c r="D265" s="40" t="s">
        <v>138</v>
      </c>
      <c r="E265" s="39" t="s">
        <v>194</v>
      </c>
      <c r="F265" s="40" t="s">
        <v>5</v>
      </c>
      <c r="G265" s="39" t="s">
        <v>176</v>
      </c>
      <c r="H265" s="39" t="s">
        <v>0</v>
      </c>
      <c r="I265" s="40" t="s">
        <v>175</v>
      </c>
      <c r="J265" s="40">
        <v>8</v>
      </c>
      <c r="K265" s="40">
        <v>7.2480000000000002</v>
      </c>
      <c r="L265" s="69"/>
      <c r="M265" s="15"/>
    </row>
    <row r="266" spans="2:14" x14ac:dyDescent="0.25">
      <c r="B266" s="47" t="s">
        <v>137</v>
      </c>
      <c r="C266" s="48" t="s">
        <v>136</v>
      </c>
      <c r="D266" s="40" t="s">
        <v>138</v>
      </c>
      <c r="E266" s="39" t="s">
        <v>193</v>
      </c>
      <c r="F266" s="40" t="s">
        <v>5</v>
      </c>
      <c r="G266" s="39" t="s">
        <v>176</v>
      </c>
      <c r="H266" s="39" t="s">
        <v>0</v>
      </c>
      <c r="I266" s="40" t="s">
        <v>175</v>
      </c>
      <c r="J266" s="40">
        <v>4.3</v>
      </c>
      <c r="K266" s="40">
        <v>3.8957999999999999</v>
      </c>
      <c r="L266" s="69"/>
      <c r="M266" s="15"/>
    </row>
    <row r="267" spans="2:14" x14ac:dyDescent="0.25">
      <c r="B267" s="47" t="s">
        <v>137</v>
      </c>
      <c r="C267" s="48" t="s">
        <v>136</v>
      </c>
      <c r="D267" s="40" t="s">
        <v>138</v>
      </c>
      <c r="E267" s="39" t="s">
        <v>192</v>
      </c>
      <c r="F267" s="40" t="s">
        <v>5</v>
      </c>
      <c r="G267" s="39" t="s">
        <v>176</v>
      </c>
      <c r="H267" s="39" t="s">
        <v>0</v>
      </c>
      <c r="I267" s="40" t="s">
        <v>175</v>
      </c>
      <c r="J267" s="40">
        <v>0.64600000000000002</v>
      </c>
      <c r="K267" s="40">
        <v>0.58527600000000002</v>
      </c>
      <c r="L267" s="69"/>
      <c r="M267" s="15"/>
    </row>
    <row r="268" spans="2:14" x14ac:dyDescent="0.25">
      <c r="B268" s="47" t="s">
        <v>137</v>
      </c>
      <c r="C268" s="48" t="s">
        <v>136</v>
      </c>
      <c r="D268" s="40" t="s">
        <v>138</v>
      </c>
      <c r="E268" s="40" t="s">
        <v>191</v>
      </c>
      <c r="F268" s="40" t="s">
        <v>5</v>
      </c>
      <c r="G268" s="40" t="s">
        <v>176</v>
      </c>
      <c r="H268" s="40" t="s">
        <v>0</v>
      </c>
      <c r="I268" s="40" t="s">
        <v>175</v>
      </c>
      <c r="J268" s="40">
        <v>0.18</v>
      </c>
      <c r="K268" s="40">
        <v>0.16308</v>
      </c>
      <c r="L268" s="69"/>
      <c r="M268" s="15"/>
    </row>
    <row r="269" spans="2:14" x14ac:dyDescent="0.25">
      <c r="B269" s="47" t="s">
        <v>137</v>
      </c>
      <c r="C269" s="48" t="s">
        <v>136</v>
      </c>
      <c r="D269" s="40" t="s">
        <v>138</v>
      </c>
      <c r="E269" s="40" t="s">
        <v>190</v>
      </c>
      <c r="F269" s="40" t="s">
        <v>5</v>
      </c>
      <c r="G269" s="40" t="s">
        <v>176</v>
      </c>
      <c r="H269" s="40" t="s">
        <v>0</v>
      </c>
      <c r="I269" s="40" t="s">
        <v>175</v>
      </c>
      <c r="J269" s="40">
        <v>21</v>
      </c>
      <c r="K269" s="40">
        <v>18.963000000000001</v>
      </c>
      <c r="L269" s="69"/>
      <c r="M269" s="15"/>
    </row>
    <row r="270" spans="2:14" x14ac:dyDescent="0.25">
      <c r="B270" s="47" t="s">
        <v>137</v>
      </c>
      <c r="C270" s="48" t="s">
        <v>136</v>
      </c>
      <c r="D270" s="40" t="s">
        <v>138</v>
      </c>
      <c r="E270" s="40" t="s">
        <v>189</v>
      </c>
      <c r="F270" s="40" t="s">
        <v>5</v>
      </c>
      <c r="G270" s="40" t="s">
        <v>176</v>
      </c>
      <c r="H270" s="40" t="s">
        <v>0</v>
      </c>
      <c r="I270" s="40" t="s">
        <v>175</v>
      </c>
      <c r="J270" s="40">
        <v>22</v>
      </c>
      <c r="K270" s="40">
        <v>19.866</v>
      </c>
      <c r="L270" s="69"/>
      <c r="M270" s="15"/>
    </row>
    <row r="271" spans="2:14" x14ac:dyDescent="0.25">
      <c r="B271" s="47" t="s">
        <v>137</v>
      </c>
      <c r="C271" s="48" t="s">
        <v>136</v>
      </c>
      <c r="D271" s="40" t="s">
        <v>138</v>
      </c>
      <c r="E271" s="40" t="s">
        <v>188</v>
      </c>
      <c r="F271" s="40" t="s">
        <v>5</v>
      </c>
      <c r="G271" s="40" t="s">
        <v>176</v>
      </c>
      <c r="H271" s="40" t="s">
        <v>0</v>
      </c>
      <c r="I271" s="40" t="s">
        <v>175</v>
      </c>
      <c r="J271" s="40">
        <v>19</v>
      </c>
      <c r="K271" s="40">
        <v>17.175999999999998</v>
      </c>
      <c r="L271" s="69"/>
      <c r="M271" s="15"/>
    </row>
    <row r="272" spans="2:14" x14ac:dyDescent="0.25">
      <c r="B272" s="47" t="s">
        <v>137</v>
      </c>
      <c r="C272" s="48" t="s">
        <v>136</v>
      </c>
      <c r="D272" s="40" t="s">
        <v>138</v>
      </c>
      <c r="E272" s="40" t="s">
        <v>187</v>
      </c>
      <c r="F272" s="40" t="s">
        <v>5</v>
      </c>
      <c r="G272" s="40" t="s">
        <v>176</v>
      </c>
      <c r="H272" s="40" t="s">
        <v>0</v>
      </c>
      <c r="I272" s="40" t="s">
        <v>175</v>
      </c>
      <c r="J272" s="40">
        <v>24</v>
      </c>
      <c r="K272" s="40">
        <v>21.672000000000001</v>
      </c>
      <c r="L272" s="69"/>
      <c r="M272" s="15"/>
    </row>
    <row r="273" spans="2:14" x14ac:dyDescent="0.25">
      <c r="B273" s="47" t="s">
        <v>137</v>
      </c>
      <c r="C273" s="48" t="s">
        <v>136</v>
      </c>
      <c r="D273" s="40" t="s">
        <v>138</v>
      </c>
      <c r="E273" s="40" t="s">
        <v>186</v>
      </c>
      <c r="F273" s="40" t="s">
        <v>5</v>
      </c>
      <c r="G273" s="40" t="s">
        <v>176</v>
      </c>
      <c r="H273" s="40" t="s">
        <v>0</v>
      </c>
      <c r="I273" s="40" t="s">
        <v>175</v>
      </c>
      <c r="J273" s="40">
        <v>10</v>
      </c>
      <c r="K273" s="40">
        <v>9.06</v>
      </c>
      <c r="L273" s="69"/>
      <c r="M273" s="15"/>
    </row>
    <row r="274" spans="2:14" x14ac:dyDescent="0.25">
      <c r="B274" s="47" t="s">
        <v>137</v>
      </c>
      <c r="C274" s="48" t="s">
        <v>136</v>
      </c>
      <c r="D274" s="40" t="s">
        <v>138</v>
      </c>
      <c r="E274" s="40" t="s">
        <v>185</v>
      </c>
      <c r="F274" s="40" t="s">
        <v>5</v>
      </c>
      <c r="G274" s="40" t="s">
        <v>176</v>
      </c>
      <c r="H274" s="40" t="s">
        <v>0</v>
      </c>
      <c r="I274" s="40" t="s">
        <v>175</v>
      </c>
      <c r="J274" s="40">
        <v>10</v>
      </c>
      <c r="K274" s="40">
        <v>9.06</v>
      </c>
      <c r="L274" s="69"/>
      <c r="M274" s="15"/>
    </row>
    <row r="275" spans="2:14" x14ac:dyDescent="0.25">
      <c r="B275" s="47" t="s">
        <v>137</v>
      </c>
      <c r="C275" s="48" t="s">
        <v>136</v>
      </c>
      <c r="D275" s="40" t="s">
        <v>138</v>
      </c>
      <c r="E275" s="39" t="s">
        <v>184</v>
      </c>
      <c r="F275" s="40" t="s">
        <v>5</v>
      </c>
      <c r="G275" s="39" t="s">
        <v>176</v>
      </c>
      <c r="H275" s="39" t="s">
        <v>0</v>
      </c>
      <c r="I275" s="40" t="s">
        <v>175</v>
      </c>
      <c r="J275" s="40">
        <v>22.5</v>
      </c>
      <c r="K275" s="40">
        <v>20.317499999999999</v>
      </c>
      <c r="L275" s="69"/>
      <c r="M275" s="15"/>
    </row>
    <row r="276" spans="2:14" x14ac:dyDescent="0.25">
      <c r="B276" s="47" t="s">
        <v>137</v>
      </c>
      <c r="C276" s="48" t="s">
        <v>136</v>
      </c>
      <c r="D276" s="40" t="s">
        <v>138</v>
      </c>
      <c r="E276" s="39" t="s">
        <v>183</v>
      </c>
      <c r="F276" s="40" t="s">
        <v>5</v>
      </c>
      <c r="G276" s="39" t="s">
        <v>176</v>
      </c>
      <c r="H276" s="39" t="s">
        <v>0</v>
      </c>
      <c r="I276" s="40" t="s">
        <v>175</v>
      </c>
      <c r="J276" s="40">
        <v>22.5</v>
      </c>
      <c r="K276" s="40">
        <v>20.317499999999999</v>
      </c>
      <c r="L276" s="69"/>
      <c r="M276" s="15"/>
    </row>
    <row r="277" spans="2:14" x14ac:dyDescent="0.25">
      <c r="B277" s="47" t="s">
        <v>137</v>
      </c>
      <c r="C277" s="48" t="s">
        <v>136</v>
      </c>
      <c r="D277" s="40" t="s">
        <v>138</v>
      </c>
      <c r="E277" s="39" t="s">
        <v>182</v>
      </c>
      <c r="F277" s="40" t="s">
        <v>5</v>
      </c>
      <c r="G277" s="39" t="s">
        <v>176</v>
      </c>
      <c r="H277" s="39" t="s">
        <v>0</v>
      </c>
      <c r="I277" s="40" t="s">
        <v>175</v>
      </c>
      <c r="J277" s="40">
        <v>15</v>
      </c>
      <c r="K277" s="40">
        <v>13.56</v>
      </c>
      <c r="L277" s="69"/>
      <c r="M277" s="15"/>
    </row>
    <row r="278" spans="2:14" x14ac:dyDescent="0.25">
      <c r="B278" s="47" t="s">
        <v>137</v>
      </c>
      <c r="C278" s="48" t="s">
        <v>136</v>
      </c>
      <c r="D278" s="40" t="s">
        <v>138</v>
      </c>
      <c r="E278" s="39" t="s">
        <v>181</v>
      </c>
      <c r="F278" s="40" t="s">
        <v>5</v>
      </c>
      <c r="G278" s="39" t="s">
        <v>176</v>
      </c>
      <c r="H278" s="39" t="s">
        <v>0</v>
      </c>
      <c r="I278" s="40" t="s">
        <v>175</v>
      </c>
      <c r="J278" s="40">
        <v>15</v>
      </c>
      <c r="K278" s="40">
        <v>13.56</v>
      </c>
      <c r="L278" s="69"/>
      <c r="M278" s="15"/>
    </row>
    <row r="279" spans="2:14" x14ac:dyDescent="0.25">
      <c r="B279" s="47" t="s">
        <v>137</v>
      </c>
      <c r="C279" s="48" t="s">
        <v>136</v>
      </c>
      <c r="D279" s="40" t="s">
        <v>138</v>
      </c>
      <c r="E279" s="39" t="s">
        <v>180</v>
      </c>
      <c r="F279" s="40" t="s">
        <v>5</v>
      </c>
      <c r="G279" s="39" t="s">
        <v>176</v>
      </c>
      <c r="H279" s="39" t="s">
        <v>0</v>
      </c>
      <c r="I279" s="40" t="s">
        <v>175</v>
      </c>
      <c r="J279" s="40">
        <v>4</v>
      </c>
      <c r="K279" s="40">
        <v>3.6240000000000001</v>
      </c>
      <c r="L279" s="69"/>
      <c r="M279"/>
      <c r="N279"/>
    </row>
    <row r="280" spans="2:14" x14ac:dyDescent="0.25">
      <c r="B280" s="47" t="s">
        <v>137</v>
      </c>
      <c r="C280" s="48" t="s">
        <v>136</v>
      </c>
      <c r="D280" s="40" t="s">
        <v>138</v>
      </c>
      <c r="E280" s="39" t="s">
        <v>179</v>
      </c>
      <c r="F280" s="40" t="s">
        <v>5</v>
      </c>
      <c r="G280" s="39" t="s">
        <v>176</v>
      </c>
      <c r="H280" s="39" t="s">
        <v>0</v>
      </c>
      <c r="I280" s="40" t="s">
        <v>175</v>
      </c>
      <c r="J280" s="40">
        <v>4</v>
      </c>
      <c r="K280" s="40">
        <v>3.6240000000000001</v>
      </c>
      <c r="L280" s="69"/>
      <c r="M280"/>
      <c r="N280"/>
    </row>
    <row r="281" spans="2:14" x14ac:dyDescent="0.25">
      <c r="B281" s="47" t="s">
        <v>137</v>
      </c>
      <c r="C281" s="48" t="s">
        <v>136</v>
      </c>
      <c r="D281" s="40" t="s">
        <v>135</v>
      </c>
      <c r="E281" s="39" t="s">
        <v>178</v>
      </c>
      <c r="F281" s="40" t="s">
        <v>5</v>
      </c>
      <c r="G281" s="39" t="s">
        <v>176</v>
      </c>
      <c r="H281" s="39" t="s">
        <v>0</v>
      </c>
      <c r="I281" s="40" t="s">
        <v>175</v>
      </c>
      <c r="J281" s="40">
        <v>11.9</v>
      </c>
      <c r="K281" s="40">
        <v>1.2257</v>
      </c>
      <c r="L281" s="69">
        <v>7.3541999999999996</v>
      </c>
      <c r="M281"/>
      <c r="N281"/>
    </row>
    <row r="282" spans="2:14" ht="15.75" thickBot="1" x14ac:dyDescent="0.3">
      <c r="B282" s="55" t="s">
        <v>137</v>
      </c>
      <c r="C282" s="56" t="s">
        <v>136</v>
      </c>
      <c r="D282" s="60" t="s">
        <v>135</v>
      </c>
      <c r="E282" s="58" t="s">
        <v>177</v>
      </c>
      <c r="F282" s="60" t="s">
        <v>5</v>
      </c>
      <c r="G282" s="58" t="s">
        <v>176</v>
      </c>
      <c r="H282" s="58" t="s">
        <v>0</v>
      </c>
      <c r="I282" s="60" t="s">
        <v>175</v>
      </c>
      <c r="J282" s="60">
        <v>59.5</v>
      </c>
      <c r="K282" s="60">
        <v>6.1284999999999998</v>
      </c>
      <c r="L282" s="70"/>
      <c r="M282"/>
      <c r="N282"/>
    </row>
    <row r="283" spans="2:14" x14ac:dyDescent="0.25">
      <c r="B283" s="20"/>
      <c r="C283" s="17"/>
      <c r="D283" s="19"/>
      <c r="E283" s="19"/>
      <c r="F283" s="15"/>
      <c r="G283" s="19"/>
      <c r="H283" s="19"/>
      <c r="I283" s="15"/>
      <c r="J283" s="15"/>
      <c r="K283" s="15"/>
      <c r="L283" s="18"/>
    </row>
    <row r="284" spans="2:14" x14ac:dyDescent="0.25">
      <c r="B284" s="17"/>
      <c r="C284" s="17"/>
      <c r="D284" s="16"/>
      <c r="E284" s="15"/>
      <c r="F284" s="15"/>
      <c r="G284" s="15"/>
      <c r="H284" s="15"/>
      <c r="I284" s="15"/>
      <c r="J284" s="15"/>
      <c r="K284" s="15"/>
      <c r="L284" s="15"/>
      <c r="M284" s="15"/>
    </row>
  </sheetData>
  <mergeCells count="228">
    <mergeCell ref="B116:B117"/>
    <mergeCell ref="C116:C117"/>
    <mergeCell ref="C120:C121"/>
    <mergeCell ref="B120:B121"/>
    <mergeCell ref="B240:B241"/>
    <mergeCell ref="C240:C241"/>
    <mergeCell ref="C244:C245"/>
    <mergeCell ref="B244:B245"/>
    <mergeCell ref="B253:B254"/>
    <mergeCell ref="C253:C254"/>
    <mergeCell ref="B246:B247"/>
    <mergeCell ref="C246:C247"/>
    <mergeCell ref="B248:B249"/>
    <mergeCell ref="C248:C249"/>
    <mergeCell ref="C251:C252"/>
    <mergeCell ref="B251:B252"/>
    <mergeCell ref="B226:B227"/>
    <mergeCell ref="K234:K235"/>
    <mergeCell ref="H240:H241"/>
    <mergeCell ref="I240:I241"/>
    <mergeCell ref="I238:I239"/>
    <mergeCell ref="C51:C52"/>
    <mergeCell ref="B51:B52"/>
    <mergeCell ref="B53:B54"/>
    <mergeCell ref="C53:C54"/>
    <mergeCell ref="C86:C87"/>
    <mergeCell ref="B86:B87"/>
    <mergeCell ref="C106:C107"/>
    <mergeCell ref="C108:C109"/>
    <mergeCell ref="B108:B109"/>
    <mergeCell ref="B230:B231"/>
    <mergeCell ref="C230:C231"/>
    <mergeCell ref="B232:B233"/>
    <mergeCell ref="C232:C233"/>
    <mergeCell ref="B234:B235"/>
    <mergeCell ref="C234:C235"/>
    <mergeCell ref="B236:B237"/>
    <mergeCell ref="C236:C237"/>
    <mergeCell ref="B238:B239"/>
    <mergeCell ref="B122:B123"/>
    <mergeCell ref="B100:B101"/>
    <mergeCell ref="C102:C103"/>
    <mergeCell ref="B102:B103"/>
    <mergeCell ref="B110:B111"/>
    <mergeCell ref="C110:C111"/>
    <mergeCell ref="C177:C178"/>
    <mergeCell ref="C210:C211"/>
    <mergeCell ref="B210:B211"/>
    <mergeCell ref="C224:C225"/>
    <mergeCell ref="B224:B225"/>
    <mergeCell ref="B177:B178"/>
    <mergeCell ref="C122:C123"/>
    <mergeCell ref="B124:B125"/>
    <mergeCell ref="C124:C125"/>
    <mergeCell ref="B127:B128"/>
    <mergeCell ref="C127:C128"/>
    <mergeCell ref="C129:C130"/>
    <mergeCell ref="B129:B130"/>
    <mergeCell ref="C175:C176"/>
    <mergeCell ref="B175:B176"/>
    <mergeCell ref="B106:B107"/>
    <mergeCell ref="B112:B113"/>
    <mergeCell ref="C112:C113"/>
    <mergeCell ref="B114:B115"/>
    <mergeCell ref="H253:H254"/>
    <mergeCell ref="H251:H252"/>
    <mergeCell ref="C100:C101"/>
    <mergeCell ref="C226:C227"/>
    <mergeCell ref="K248:K249"/>
    <mergeCell ref="K246:K247"/>
    <mergeCell ref="K244:K245"/>
    <mergeCell ref="J248:J249"/>
    <mergeCell ref="J246:J247"/>
    <mergeCell ref="J244:J245"/>
    <mergeCell ref="I248:I249"/>
    <mergeCell ref="I246:I247"/>
    <mergeCell ref="I244:I245"/>
    <mergeCell ref="D240:D241"/>
    <mergeCell ref="E240:E241"/>
    <mergeCell ref="E244:E245"/>
    <mergeCell ref="D244:D245"/>
    <mergeCell ref="E253:E254"/>
    <mergeCell ref="C238:C239"/>
    <mergeCell ref="C114:C115"/>
    <mergeCell ref="K226:K227"/>
    <mergeCell ref="J226:J227"/>
    <mergeCell ref="I226:I227"/>
    <mergeCell ref="D253:D254"/>
    <mergeCell ref="E251:E252"/>
    <mergeCell ref="D251:D252"/>
    <mergeCell ref="E248:E249"/>
    <mergeCell ref="D248:D249"/>
    <mergeCell ref="H230:H231"/>
    <mergeCell ref="G230:G231"/>
    <mergeCell ref="D232:D233"/>
    <mergeCell ref="E236:E237"/>
    <mergeCell ref="D238:D239"/>
    <mergeCell ref="E238:E239"/>
    <mergeCell ref="H248:H249"/>
    <mergeCell ref="G248:G249"/>
    <mergeCell ref="G253:G254"/>
    <mergeCell ref="G251:G252"/>
    <mergeCell ref="K253:K254"/>
    <mergeCell ref="K251:K252"/>
    <mergeCell ref="J253:J254"/>
    <mergeCell ref="J251:J252"/>
    <mergeCell ref="I253:I254"/>
    <mergeCell ref="I251:I252"/>
    <mergeCell ref="K240:K241"/>
    <mergeCell ref="K238:K239"/>
    <mergeCell ref="K236:K237"/>
    <mergeCell ref="K230:K231"/>
    <mergeCell ref="J230:J231"/>
    <mergeCell ref="I230:I231"/>
    <mergeCell ref="H238:H239"/>
    <mergeCell ref="E246:E247"/>
    <mergeCell ref="D246:D247"/>
    <mergeCell ref="J240:J241"/>
    <mergeCell ref="J238:J239"/>
    <mergeCell ref="J236:J237"/>
    <mergeCell ref="H246:H247"/>
    <mergeCell ref="H244:H245"/>
    <mergeCell ref="G246:G247"/>
    <mergeCell ref="G244:G245"/>
    <mergeCell ref="I234:I235"/>
    <mergeCell ref="I232:I233"/>
    <mergeCell ref="I236:I237"/>
    <mergeCell ref="J234:J235"/>
    <mergeCell ref="J232:J233"/>
    <mergeCell ref="K232:K233"/>
    <mergeCell ref="E226:E227"/>
    <mergeCell ref="D226:D227"/>
    <mergeCell ref="D230:D231"/>
    <mergeCell ref="E230:E231"/>
    <mergeCell ref="G240:G241"/>
    <mergeCell ref="G238:G239"/>
    <mergeCell ref="G236:G237"/>
    <mergeCell ref="G234:G235"/>
    <mergeCell ref="G232:G233"/>
    <mergeCell ref="L281:L282"/>
    <mergeCell ref="L263:L280"/>
    <mergeCell ref="B3:N3"/>
    <mergeCell ref="E51:E52"/>
    <mergeCell ref="D51:D52"/>
    <mergeCell ref="E53:E54"/>
    <mergeCell ref="D53:D54"/>
    <mergeCell ref="G53:G54"/>
    <mergeCell ref="G51:G52"/>
    <mergeCell ref="E232:E233"/>
    <mergeCell ref="D234:D235"/>
    <mergeCell ref="E234:E235"/>
    <mergeCell ref="D236:D237"/>
    <mergeCell ref="H10:I10"/>
    <mergeCell ref="G100:G101"/>
    <mergeCell ref="E100:E101"/>
    <mergeCell ref="D100:D101"/>
    <mergeCell ref="E86:E87"/>
    <mergeCell ref="G86:G87"/>
    <mergeCell ref="H226:H227"/>
    <mergeCell ref="G226:G227"/>
    <mergeCell ref="H232:H233"/>
    <mergeCell ref="H234:H235"/>
    <mergeCell ref="H236:H237"/>
    <mergeCell ref="K177:K178"/>
    <mergeCell ref="E108:E109"/>
    <mergeCell ref="D108:D109"/>
    <mergeCell ref="E116:E117"/>
    <mergeCell ref="E114:E115"/>
    <mergeCell ref="E112:E113"/>
    <mergeCell ref="G116:G117"/>
    <mergeCell ref="D86:D87"/>
    <mergeCell ref="D102:D103"/>
    <mergeCell ref="G102:G103"/>
    <mergeCell ref="E102:E103"/>
    <mergeCell ref="G106:G107"/>
    <mergeCell ref="E106:E107"/>
    <mergeCell ref="D106:D107"/>
    <mergeCell ref="E110:E111"/>
    <mergeCell ref="D110:D111"/>
    <mergeCell ref="D112:D113"/>
    <mergeCell ref="D114:D115"/>
    <mergeCell ref="D116:D117"/>
    <mergeCell ref="K175:K176"/>
    <mergeCell ref="J177:J178"/>
    <mergeCell ref="J175:J176"/>
    <mergeCell ref="I177:I178"/>
    <mergeCell ref="I175:I176"/>
    <mergeCell ref="G110:G111"/>
    <mergeCell ref="G108:G109"/>
    <mergeCell ref="D122:D123"/>
    <mergeCell ref="G124:G125"/>
    <mergeCell ref="G122:G123"/>
    <mergeCell ref="G120:G121"/>
    <mergeCell ref="G129:G130"/>
    <mergeCell ref="G127:G128"/>
    <mergeCell ref="D124:D125"/>
    <mergeCell ref="E124:E125"/>
    <mergeCell ref="E122:E123"/>
    <mergeCell ref="E120:E121"/>
    <mergeCell ref="D120:D121"/>
    <mergeCell ref="E129:E130"/>
    <mergeCell ref="D129:D130"/>
    <mergeCell ref="E127:E128"/>
    <mergeCell ref="D127:D128"/>
    <mergeCell ref="K224:K225"/>
    <mergeCell ref="J224:J225"/>
    <mergeCell ref="I224:I225"/>
    <mergeCell ref="H224:H225"/>
    <mergeCell ref="G224:G225"/>
    <mergeCell ref="E224:E225"/>
    <mergeCell ref="D224:D225"/>
    <mergeCell ref="G114:G115"/>
    <mergeCell ref="G112:G113"/>
    <mergeCell ref="K210:K211"/>
    <mergeCell ref="J210:J211"/>
    <mergeCell ref="E210:E211"/>
    <mergeCell ref="D210:D211"/>
    <mergeCell ref="I210:I211"/>
    <mergeCell ref="H210:H211"/>
    <mergeCell ref="G210:G211"/>
    <mergeCell ref="H177:H178"/>
    <mergeCell ref="H175:H176"/>
    <mergeCell ref="G177:G178"/>
    <mergeCell ref="G175:G176"/>
    <mergeCell ref="D177:D178"/>
    <mergeCell ref="E177:E178"/>
    <mergeCell ref="E175:E176"/>
    <mergeCell ref="D175:D176"/>
  </mergeCells>
  <dataValidations count="2">
    <dataValidation type="list" allowBlank="1" showInputMessage="1" showErrorMessage="1" sqref="E10">
      <formula1>"T-1, T-2, T-3, T-4"</formula1>
    </dataValidation>
    <dataValidation type="list" allowBlank="1" showInputMessage="1" showErrorMessage="1" sqref="E8">
      <formula1>"2018/2019, 2019/2020, 2020/2021, 2021/2022, 2022/2023, 2023/2024"</formula1>
    </dataValidation>
  </dataValidations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5" ma:contentTypeDescription="Create a new document." ma:contentTypeScope="" ma:versionID="d4c0582f2c45d1c6d016dc9cc8b1f1d1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4834c7c50f5fa94c1f8027695a42aabb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</documentManagement>
</p:properties>
</file>

<file path=customXml/itemProps1.xml><?xml version="1.0" encoding="utf-8"?>
<ds:datastoreItem xmlns:ds="http://schemas.openxmlformats.org/officeDocument/2006/customXml" ds:itemID="{2446D1C7-B8B9-4300-B254-F75F5D9D6E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B6EA7B-4C70-4FED-9906-4F464E27A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24103F-620D-4BF0-899B-B45D7E95502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cada6dc-2705-46ed-bab2-0b2cd6d935ca"/>
    <ds:schemaRef ds:uri="http://www.w3.org/XML/1998/namespace"/>
    <ds:schemaRef ds:uri="5ef4029f-19a8-452e-9455-19a194cde56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Qualification Decisions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Maye, Donna</dc:creator>
  <cp:lastModifiedBy>McGee, Julie</cp:lastModifiedBy>
  <dcterms:created xsi:type="dcterms:W3CDTF">2018-01-26T11:04:52Z</dcterms:created>
  <dcterms:modified xsi:type="dcterms:W3CDTF">2018-01-26T12:33:07Z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</Properties>
</file>