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435" activeTab="2"/>
  </bookViews>
  <sheets>
    <sheet name="150102" sheetId="1" r:id="rId1"/>
    <sheet name="150103" sheetId="2" r:id="rId2"/>
    <sheet name="Worked Example" sheetId="3" r:id="rId3"/>
  </sheets>
  <calcPr calcId="125725"/>
</workbook>
</file>

<file path=xl/calcChain.xml><?xml version="1.0" encoding="utf-8"?>
<calcChain xmlns="http://schemas.openxmlformats.org/spreadsheetml/2006/main">
  <c r="Q54" i="3"/>
  <c r="Q55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11"/>
  <c r="M54"/>
  <c r="U54" s="1"/>
  <c r="M55"/>
  <c r="U55" s="1"/>
  <c r="A26"/>
  <c r="B26"/>
  <c r="E26" s="1"/>
  <c r="F26" s="1"/>
  <c r="M26"/>
  <c r="P26" s="1"/>
  <c r="Q26" s="1"/>
  <c r="A27"/>
  <c r="B27"/>
  <c r="E27" s="1"/>
  <c r="F27" s="1"/>
  <c r="M27"/>
  <c r="P27" s="1"/>
  <c r="Q27" s="1"/>
  <c r="A28"/>
  <c r="B28"/>
  <c r="M28"/>
  <c r="A29"/>
  <c r="B29"/>
  <c r="M29"/>
  <c r="A30"/>
  <c r="B30"/>
  <c r="E30" s="1"/>
  <c r="F30" s="1"/>
  <c r="M30"/>
  <c r="P30" s="1"/>
  <c r="Q30" s="1"/>
  <c r="A31"/>
  <c r="B31"/>
  <c r="E31" s="1"/>
  <c r="F31" s="1"/>
  <c r="M31"/>
  <c r="P31" s="1"/>
  <c r="Q31" s="1"/>
  <c r="A32"/>
  <c r="B32"/>
  <c r="M32"/>
  <c r="A33"/>
  <c r="B33"/>
  <c r="M33"/>
  <c r="A34"/>
  <c r="B34"/>
  <c r="E34" s="1"/>
  <c r="F34" s="1"/>
  <c r="M34"/>
  <c r="P34" s="1"/>
  <c r="Q34" s="1"/>
  <c r="A35"/>
  <c r="B35"/>
  <c r="E35" s="1"/>
  <c r="F35" s="1"/>
  <c r="M35"/>
  <c r="P35" s="1"/>
  <c r="Q35" s="1"/>
  <c r="A36"/>
  <c r="B36"/>
  <c r="M36"/>
  <c r="A37"/>
  <c r="B37"/>
  <c r="M37"/>
  <c r="A38"/>
  <c r="B38"/>
  <c r="E38" s="1"/>
  <c r="F38" s="1"/>
  <c r="M38"/>
  <c r="P38" s="1"/>
  <c r="Q38" s="1"/>
  <c r="A39"/>
  <c r="B39"/>
  <c r="E39" s="1"/>
  <c r="F39" s="1"/>
  <c r="M39"/>
  <c r="P39" s="1"/>
  <c r="Q39" s="1"/>
  <c r="A40"/>
  <c r="B40"/>
  <c r="M40"/>
  <c r="A41"/>
  <c r="B41"/>
  <c r="M41"/>
  <c r="A42"/>
  <c r="B42"/>
  <c r="E42" s="1"/>
  <c r="F42" s="1"/>
  <c r="M42"/>
  <c r="P42" s="1"/>
  <c r="Q42" s="1"/>
  <c r="A43"/>
  <c r="B43"/>
  <c r="E43" s="1"/>
  <c r="F43" s="1"/>
  <c r="M43"/>
  <c r="P43" s="1"/>
  <c r="Q43" s="1"/>
  <c r="A44"/>
  <c r="B44"/>
  <c r="M44"/>
  <c r="A45"/>
  <c r="B45"/>
  <c r="M45"/>
  <c r="A46"/>
  <c r="B46"/>
  <c r="E46" s="1"/>
  <c r="F46" s="1"/>
  <c r="M46"/>
  <c r="P46" s="1"/>
  <c r="Q46" s="1"/>
  <c r="A47"/>
  <c r="B47"/>
  <c r="E47" s="1"/>
  <c r="F47" s="1"/>
  <c r="M47"/>
  <c r="P47" s="1"/>
  <c r="Q47" s="1"/>
  <c r="A48"/>
  <c r="B48"/>
  <c r="M48"/>
  <c r="A49"/>
  <c r="B49"/>
  <c r="M49"/>
  <c r="A50"/>
  <c r="B50"/>
  <c r="E50" s="1"/>
  <c r="F50" s="1"/>
  <c r="M50"/>
  <c r="P50" s="1"/>
  <c r="Q50" s="1"/>
  <c r="A51"/>
  <c r="B51"/>
  <c r="E51" s="1"/>
  <c r="F51" s="1"/>
  <c r="M51"/>
  <c r="P51" s="1"/>
  <c r="Q51" s="1"/>
  <c r="A52"/>
  <c r="B52"/>
  <c r="M52"/>
  <c r="A53"/>
  <c r="B53"/>
  <c r="M53"/>
  <c r="A54"/>
  <c r="B54"/>
  <c r="E54" s="1"/>
  <c r="F54" s="1"/>
  <c r="A55"/>
  <c r="B55"/>
  <c r="E55" s="1"/>
  <c r="F55" s="1"/>
  <c r="A56"/>
  <c r="B56"/>
  <c r="M56"/>
  <c r="A57"/>
  <c r="B57"/>
  <c r="M57"/>
  <c r="A58"/>
  <c r="B58"/>
  <c r="E58" s="1"/>
  <c r="F58" s="1"/>
  <c r="M58"/>
  <c r="P58" s="1"/>
  <c r="Q58" s="1"/>
  <c r="A12"/>
  <c r="B12"/>
  <c r="M12"/>
  <c r="A13"/>
  <c r="B13"/>
  <c r="M13"/>
  <c r="A14"/>
  <c r="B14"/>
  <c r="E14" s="1"/>
  <c r="F14" s="1"/>
  <c r="M14"/>
  <c r="P14" s="1"/>
  <c r="Q14" s="1"/>
  <c r="A15"/>
  <c r="B15"/>
  <c r="M15"/>
  <c r="P15" s="1"/>
  <c r="Q15" s="1"/>
  <c r="A16"/>
  <c r="B16"/>
  <c r="M16"/>
  <c r="A17"/>
  <c r="B17"/>
  <c r="M17"/>
  <c r="A18"/>
  <c r="B18"/>
  <c r="E18" s="1"/>
  <c r="F18" s="1"/>
  <c r="M18"/>
  <c r="P18" s="1"/>
  <c r="Q18" s="1"/>
  <c r="A19"/>
  <c r="B19"/>
  <c r="M19"/>
  <c r="P19" s="1"/>
  <c r="Q19" s="1"/>
  <c r="A20"/>
  <c r="B20"/>
  <c r="M20"/>
  <c r="A21"/>
  <c r="B21"/>
  <c r="M21"/>
  <c r="A22"/>
  <c r="B22"/>
  <c r="E22" s="1"/>
  <c r="F22" s="1"/>
  <c r="M22"/>
  <c r="P22" s="1"/>
  <c r="Q22" s="1"/>
  <c r="A23"/>
  <c r="B23"/>
  <c r="M23"/>
  <c r="P23" s="1"/>
  <c r="Q23" s="1"/>
  <c r="A24"/>
  <c r="B24"/>
  <c r="M24"/>
  <c r="A25"/>
  <c r="B25"/>
  <c r="M25"/>
  <c r="B11"/>
  <c r="E11" s="1"/>
  <c r="F11" s="1"/>
  <c r="M11"/>
  <c r="P11" s="1"/>
  <c r="Q11" s="1"/>
  <c r="A11"/>
  <c r="T54" l="1"/>
  <c r="T55"/>
  <c r="P40"/>
  <c r="G35"/>
  <c r="P52"/>
  <c r="P32"/>
  <c r="G47"/>
  <c r="G27"/>
  <c r="R39"/>
  <c r="G26"/>
  <c r="P57"/>
  <c r="R50"/>
  <c r="P44"/>
  <c r="G38"/>
  <c r="R30"/>
  <c r="E25"/>
  <c r="E17"/>
  <c r="R18"/>
  <c r="E56"/>
  <c r="G50"/>
  <c r="R43"/>
  <c r="R35"/>
  <c r="G30"/>
  <c r="G22"/>
  <c r="R15"/>
  <c r="E53"/>
  <c r="R47"/>
  <c r="R19"/>
  <c r="E13"/>
  <c r="P24"/>
  <c r="P12"/>
  <c r="G11"/>
  <c r="E57"/>
  <c r="G54"/>
  <c r="R51"/>
  <c r="P48"/>
  <c r="R46"/>
  <c r="G39"/>
  <c r="P37"/>
  <c r="R34"/>
  <c r="R31"/>
  <c r="P28"/>
  <c r="R23"/>
  <c r="P21"/>
  <c r="G18"/>
  <c r="R14"/>
  <c r="P33"/>
  <c r="R54"/>
  <c r="G43"/>
  <c r="R11"/>
  <c r="P56"/>
  <c r="P53"/>
  <c r="G51"/>
  <c r="E48"/>
  <c r="G46"/>
  <c r="G42"/>
  <c r="R38"/>
  <c r="P36"/>
  <c r="G34"/>
  <c r="G31"/>
  <c r="R27"/>
  <c r="P25"/>
  <c r="R22"/>
  <c r="E21"/>
  <c r="P17"/>
  <c r="G14"/>
  <c r="E23"/>
  <c r="F23" s="1"/>
  <c r="E19"/>
  <c r="F19" s="1"/>
  <c r="E15"/>
  <c r="F15" s="1"/>
  <c r="E44"/>
  <c r="F44" s="1"/>
  <c r="E40"/>
  <c r="F40" s="1"/>
  <c r="E36"/>
  <c r="F36" s="1"/>
  <c r="E32"/>
  <c r="F32" s="1"/>
  <c r="E28"/>
  <c r="F28" s="1"/>
  <c r="R58"/>
  <c r="R55"/>
  <c r="P49"/>
  <c r="P41"/>
  <c r="P16"/>
  <c r="E24"/>
  <c r="F24" s="1"/>
  <c r="E20"/>
  <c r="F20" s="1"/>
  <c r="E16"/>
  <c r="F16" s="1"/>
  <c r="E12"/>
  <c r="F12" s="1"/>
  <c r="E45"/>
  <c r="F45" s="1"/>
  <c r="E41"/>
  <c r="F41" s="1"/>
  <c r="E37"/>
  <c r="F37" s="1"/>
  <c r="E33"/>
  <c r="F33" s="1"/>
  <c r="E29"/>
  <c r="F29" s="1"/>
  <c r="G58"/>
  <c r="G55"/>
  <c r="E52"/>
  <c r="E49"/>
  <c r="P45"/>
  <c r="R42"/>
  <c r="P29"/>
  <c r="R26"/>
  <c r="P20"/>
  <c r="P13"/>
  <c r="Q13" l="1"/>
  <c r="R13" s="1"/>
  <c r="Q41"/>
  <c r="R41" s="1"/>
  <c r="Q25"/>
  <c r="R25" s="1"/>
  <c r="Q36"/>
  <c r="R36" s="1"/>
  <c r="F48"/>
  <c r="G48" s="1"/>
  <c r="Q28"/>
  <c r="R28" s="1"/>
  <c r="Q24"/>
  <c r="R24" s="1"/>
  <c r="F53"/>
  <c r="G53" s="1"/>
  <c r="Q32"/>
  <c r="R32" s="1"/>
  <c r="Q20"/>
  <c r="R20" s="1"/>
  <c r="Q45"/>
  <c r="R45" s="1"/>
  <c r="Q49"/>
  <c r="R49" s="1"/>
  <c r="Q17"/>
  <c r="R17" s="1"/>
  <c r="F57"/>
  <c r="G57" s="1"/>
  <c r="F13"/>
  <c r="G13" s="1"/>
  <c r="F17"/>
  <c r="G17" s="1"/>
  <c r="Q44"/>
  <c r="R44" s="1"/>
  <c r="Q52"/>
  <c r="R52" s="1"/>
  <c r="F49"/>
  <c r="G49" s="1"/>
  <c r="F21"/>
  <c r="G21" s="1"/>
  <c r="Q53"/>
  <c r="R53" s="1"/>
  <c r="Q21"/>
  <c r="R21" s="1"/>
  <c r="Q48"/>
  <c r="R48" s="1"/>
  <c r="F25"/>
  <c r="G25" s="1"/>
  <c r="Q29"/>
  <c r="R29" s="1"/>
  <c r="F52"/>
  <c r="G52" s="1"/>
  <c r="Q16"/>
  <c r="R16" s="1"/>
  <c r="Q56"/>
  <c r="R56" s="1"/>
  <c r="Q33"/>
  <c r="R33" s="1"/>
  <c r="Q37"/>
  <c r="R37" s="1"/>
  <c r="Q12"/>
  <c r="R12" s="1"/>
  <c r="F56"/>
  <c r="G56" s="1"/>
  <c r="Q57"/>
  <c r="R57" s="1"/>
  <c r="Q40"/>
  <c r="R40" s="1"/>
  <c r="G19"/>
  <c r="G33"/>
  <c r="G41"/>
  <c r="G29"/>
  <c r="G37"/>
  <c r="G45"/>
  <c r="G12"/>
  <c r="G20"/>
  <c r="G32"/>
  <c r="G40"/>
  <c r="G15"/>
  <c r="G16"/>
  <c r="G24"/>
  <c r="G28"/>
  <c r="G36"/>
  <c r="G44"/>
  <c r="G23"/>
</calcChain>
</file>

<file path=xl/sharedStrings.xml><?xml version="1.0" encoding="utf-8"?>
<sst xmlns="http://schemas.openxmlformats.org/spreadsheetml/2006/main" count="235" uniqueCount="25">
  <si>
    <t>Trade_Date</t>
  </si>
  <si>
    <t>Run_Type</t>
  </si>
  <si>
    <t>CURRENCY_FLAG</t>
  </si>
  <si>
    <t>Delivery_Date</t>
  </si>
  <si>
    <t>DELIVERY_TIME</t>
  </si>
  <si>
    <t>SMP</t>
  </si>
  <si>
    <t>SYSTEM_LOAD</t>
  </si>
  <si>
    <t>LAMBDA</t>
  </si>
  <si>
    <t>EA2</t>
  </si>
  <si>
    <t>EUR</t>
  </si>
  <si>
    <t>Energy Payment Recieved</t>
  </si>
  <si>
    <t>DSU</t>
  </si>
  <si>
    <t>Netting Generator</t>
  </si>
  <si>
    <t>Net Position</t>
  </si>
  <si>
    <t>Scheduled</t>
  </si>
  <si>
    <t>Actual</t>
  </si>
  <si>
    <t>Constraint Payment Recieved</t>
  </si>
  <si>
    <t>Unit Output (MW)</t>
  </si>
  <si>
    <t>Customer Energy Charges (to SEM)</t>
  </si>
  <si>
    <t>In this worked example is of a simple 1MW CHP on a site with 1 MW demand</t>
  </si>
  <si>
    <t>Customer Energy Demand</t>
  </si>
  <si>
    <t>They are available 24/7/365</t>
  </si>
  <si>
    <t>The have No Max Run time</t>
  </si>
  <si>
    <t>The customer is on a simple pass through tariff supply arrangement</t>
  </si>
  <si>
    <t>A system constraint occurs at 3:30 on 04/01/2014. (note that the data has been adjusted to represent this situation)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</si>
</sst>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33" borderId="0" xfId="0" applyFill="1"/>
    <xf numFmtId="0" fontId="0" fillId="36" borderId="10" xfId="0" applyFill="1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33" borderId="10" xfId="0" applyFill="1" applyBorder="1"/>
    <xf numFmtId="20" fontId="0" fillId="0" borderId="10" xfId="0" applyNumberFormat="1" applyBorder="1"/>
    <xf numFmtId="0" fontId="0" fillId="0" borderId="10" xfId="0" applyBorder="1"/>
    <xf numFmtId="20" fontId="0" fillId="35" borderId="10" xfId="0" applyNumberFormat="1" applyFill="1" applyBorder="1"/>
    <xf numFmtId="0" fontId="0" fillId="35" borderId="10" xfId="0" applyFill="1" applyBorder="1"/>
    <xf numFmtId="0" fontId="0" fillId="33" borderId="10" xfId="0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36" borderId="10" xfId="0" applyFill="1" applyBorder="1" applyAlignment="1">
      <alignment horizontal="center" wrapText="1"/>
    </xf>
    <xf numFmtId="0" fontId="0" fillId="34" borderId="10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selection activeCell="A32" sqref="A32"/>
    </sheetView>
  </sheetViews>
  <sheetFormatPr defaultRowHeight="15"/>
  <cols>
    <col min="1" max="1" width="39.570312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s="1">
        <v>42006</v>
      </c>
      <c r="B2" t="s">
        <v>8</v>
      </c>
      <c r="C2" t="s">
        <v>9</v>
      </c>
      <c r="D2" s="1">
        <v>42006</v>
      </c>
      <c r="E2" s="2">
        <v>0.25</v>
      </c>
      <c r="F2">
        <v>26.37</v>
      </c>
      <c r="G2">
        <v>3081.75</v>
      </c>
      <c r="H2">
        <v>26.37</v>
      </c>
    </row>
    <row r="3" spans="1:8">
      <c r="A3" s="1">
        <v>42006</v>
      </c>
      <c r="B3" t="s">
        <v>8</v>
      </c>
      <c r="C3" t="s">
        <v>9</v>
      </c>
      <c r="D3" s="1">
        <v>42006</v>
      </c>
      <c r="E3" s="2">
        <v>0.27083333333333331</v>
      </c>
      <c r="F3">
        <v>26.33</v>
      </c>
      <c r="G3">
        <v>3215.03</v>
      </c>
      <c r="H3">
        <v>26.33</v>
      </c>
    </row>
    <row r="4" spans="1:8">
      <c r="A4" s="1">
        <v>42006</v>
      </c>
      <c r="B4" t="s">
        <v>8</v>
      </c>
      <c r="C4" t="s">
        <v>9</v>
      </c>
      <c r="D4" s="1">
        <v>42006</v>
      </c>
      <c r="E4" s="2">
        <v>0.29166666666666669</v>
      </c>
      <c r="F4">
        <v>35.06</v>
      </c>
      <c r="G4">
        <v>3402.63</v>
      </c>
      <c r="H4">
        <v>35.06</v>
      </c>
    </row>
    <row r="5" spans="1:8">
      <c r="A5" s="1">
        <v>42006</v>
      </c>
      <c r="B5" t="s">
        <v>8</v>
      </c>
      <c r="C5" t="s">
        <v>9</v>
      </c>
      <c r="D5" s="1">
        <v>42006</v>
      </c>
      <c r="E5" s="2">
        <v>0.3125</v>
      </c>
      <c r="F5">
        <v>35.06</v>
      </c>
      <c r="G5">
        <v>3618.17</v>
      </c>
      <c r="H5">
        <v>35.06</v>
      </c>
    </row>
    <row r="6" spans="1:8">
      <c r="A6" s="1">
        <v>42006</v>
      </c>
      <c r="B6" t="s">
        <v>8</v>
      </c>
      <c r="C6" t="s">
        <v>9</v>
      </c>
      <c r="D6" s="1">
        <v>42006</v>
      </c>
      <c r="E6" s="2">
        <v>0.33333333333333331</v>
      </c>
      <c r="F6">
        <v>35.86</v>
      </c>
      <c r="G6">
        <v>3777.83</v>
      </c>
      <c r="H6">
        <v>35.86</v>
      </c>
    </row>
    <row r="7" spans="1:8">
      <c r="A7" s="1">
        <v>42006</v>
      </c>
      <c r="B7" t="s">
        <v>8</v>
      </c>
      <c r="C7" t="s">
        <v>9</v>
      </c>
      <c r="D7" s="1">
        <v>42006</v>
      </c>
      <c r="E7" s="2">
        <v>0.35416666666666669</v>
      </c>
      <c r="F7">
        <v>40.11</v>
      </c>
      <c r="G7">
        <v>3922.6</v>
      </c>
      <c r="H7">
        <v>40.11</v>
      </c>
    </row>
    <row r="8" spans="1:8">
      <c r="A8" s="1">
        <v>42006</v>
      </c>
      <c r="B8" t="s">
        <v>8</v>
      </c>
      <c r="C8" t="s">
        <v>9</v>
      </c>
      <c r="D8" s="1">
        <v>42006</v>
      </c>
      <c r="E8" s="2">
        <v>0.375</v>
      </c>
      <c r="F8">
        <v>41.07</v>
      </c>
      <c r="G8">
        <v>4101.7299999999996</v>
      </c>
      <c r="H8">
        <v>41.07</v>
      </c>
    </row>
    <row r="9" spans="1:8">
      <c r="A9" s="1">
        <v>42006</v>
      </c>
      <c r="B9" t="s">
        <v>8</v>
      </c>
      <c r="C9" t="s">
        <v>9</v>
      </c>
      <c r="D9" s="1">
        <v>42006</v>
      </c>
      <c r="E9" s="2">
        <v>0.39583333333333331</v>
      </c>
      <c r="F9">
        <v>41.71</v>
      </c>
      <c r="G9">
        <v>4321.0200000000004</v>
      </c>
      <c r="H9">
        <v>41.71</v>
      </c>
    </row>
    <row r="10" spans="1:8">
      <c r="A10" s="1">
        <v>42006</v>
      </c>
      <c r="B10" t="s">
        <v>8</v>
      </c>
      <c r="C10" t="s">
        <v>9</v>
      </c>
      <c r="D10" s="1">
        <v>42006</v>
      </c>
      <c r="E10" s="2">
        <v>0.41666666666666669</v>
      </c>
      <c r="F10">
        <v>40.56</v>
      </c>
      <c r="G10">
        <v>4475.63</v>
      </c>
      <c r="H10">
        <v>40.56</v>
      </c>
    </row>
    <row r="11" spans="1:8">
      <c r="A11" s="1">
        <v>42006</v>
      </c>
      <c r="B11" t="s">
        <v>8</v>
      </c>
      <c r="C11" t="s">
        <v>9</v>
      </c>
      <c r="D11" s="1">
        <v>42006</v>
      </c>
      <c r="E11" s="2">
        <v>0.4375</v>
      </c>
      <c r="F11">
        <v>53.59</v>
      </c>
      <c r="G11">
        <v>4596.05</v>
      </c>
      <c r="H11">
        <v>43.25</v>
      </c>
    </row>
    <row r="12" spans="1:8">
      <c r="A12" s="1">
        <v>42006</v>
      </c>
      <c r="B12" t="s">
        <v>8</v>
      </c>
      <c r="C12" t="s">
        <v>9</v>
      </c>
      <c r="D12" s="1">
        <v>42006</v>
      </c>
      <c r="E12" s="2">
        <v>0.45833333333333331</v>
      </c>
      <c r="F12">
        <v>71.7</v>
      </c>
      <c r="G12">
        <v>4678.1899999999996</v>
      </c>
      <c r="H12">
        <v>44.1</v>
      </c>
    </row>
    <row r="13" spans="1:8">
      <c r="A13" s="1">
        <v>42006</v>
      </c>
      <c r="B13" t="s">
        <v>8</v>
      </c>
      <c r="C13" t="s">
        <v>9</v>
      </c>
      <c r="D13" s="1">
        <v>42006</v>
      </c>
      <c r="E13" s="2">
        <v>0.47916666666666669</v>
      </c>
      <c r="F13">
        <v>68.56</v>
      </c>
      <c r="G13">
        <v>4736.8</v>
      </c>
      <c r="H13">
        <v>44.1</v>
      </c>
    </row>
    <row r="14" spans="1:8">
      <c r="A14" s="1">
        <v>42006</v>
      </c>
      <c r="B14" t="s">
        <v>8</v>
      </c>
      <c r="C14" t="s">
        <v>9</v>
      </c>
      <c r="D14" s="1">
        <v>42006</v>
      </c>
      <c r="E14" s="2">
        <v>0.5</v>
      </c>
      <c r="F14">
        <v>68</v>
      </c>
      <c r="G14">
        <v>4769.54</v>
      </c>
      <c r="H14">
        <v>43.54</v>
      </c>
    </row>
    <row r="15" spans="1:8">
      <c r="A15" s="1">
        <v>42006</v>
      </c>
      <c r="B15" t="s">
        <v>8</v>
      </c>
      <c r="C15" t="s">
        <v>9</v>
      </c>
      <c r="D15" s="1">
        <v>42006</v>
      </c>
      <c r="E15" s="2">
        <v>0.52083333333333337</v>
      </c>
      <c r="F15">
        <v>67.540000000000006</v>
      </c>
      <c r="G15">
        <v>4801.17</v>
      </c>
      <c r="H15">
        <v>43.3</v>
      </c>
    </row>
    <row r="16" spans="1:8">
      <c r="A16" s="1">
        <v>42006</v>
      </c>
      <c r="B16" t="s">
        <v>8</v>
      </c>
      <c r="C16" t="s">
        <v>9</v>
      </c>
      <c r="D16" s="1">
        <v>42006</v>
      </c>
      <c r="E16" s="2">
        <v>0.54166666666666663</v>
      </c>
      <c r="F16">
        <v>42.29</v>
      </c>
      <c r="G16">
        <v>4781.0600000000004</v>
      </c>
      <c r="H16">
        <v>42.29</v>
      </c>
    </row>
    <row r="17" spans="1:8">
      <c r="A17" s="1">
        <v>42006</v>
      </c>
      <c r="B17" t="s">
        <v>8</v>
      </c>
      <c r="C17" t="s">
        <v>9</v>
      </c>
      <c r="D17" s="1">
        <v>42006</v>
      </c>
      <c r="E17" s="2">
        <v>0.5625</v>
      </c>
      <c r="F17">
        <v>41.78</v>
      </c>
      <c r="G17">
        <v>4725.53</v>
      </c>
      <c r="H17">
        <v>41.78</v>
      </c>
    </row>
    <row r="18" spans="1:8">
      <c r="A18" s="1">
        <v>42006</v>
      </c>
      <c r="B18" t="s">
        <v>8</v>
      </c>
      <c r="C18" t="s">
        <v>9</v>
      </c>
      <c r="D18" s="1">
        <v>42006</v>
      </c>
      <c r="E18" s="2">
        <v>0.58333333333333337</v>
      </c>
      <c r="F18">
        <v>41.05</v>
      </c>
      <c r="G18">
        <v>4672.91</v>
      </c>
      <c r="H18">
        <v>41.05</v>
      </c>
    </row>
    <row r="19" spans="1:8">
      <c r="A19" s="1">
        <v>42006</v>
      </c>
      <c r="B19" t="s">
        <v>8</v>
      </c>
      <c r="C19" t="s">
        <v>9</v>
      </c>
      <c r="D19" s="1">
        <v>42006</v>
      </c>
      <c r="E19" s="2">
        <v>0.60416666666666663</v>
      </c>
      <c r="F19">
        <v>40.56</v>
      </c>
      <c r="G19">
        <v>4641.25</v>
      </c>
      <c r="H19">
        <v>40.56</v>
      </c>
    </row>
    <row r="20" spans="1:8">
      <c r="A20" s="1">
        <v>42006</v>
      </c>
      <c r="B20" t="s">
        <v>8</v>
      </c>
      <c r="C20" t="s">
        <v>9</v>
      </c>
      <c r="D20" s="1">
        <v>42006</v>
      </c>
      <c r="E20" s="2">
        <v>0.625</v>
      </c>
      <c r="F20">
        <v>40.56</v>
      </c>
      <c r="G20">
        <v>4646.68</v>
      </c>
      <c r="H20">
        <v>40.56</v>
      </c>
    </row>
    <row r="21" spans="1:8">
      <c r="A21" s="1">
        <v>42006</v>
      </c>
      <c r="B21" t="s">
        <v>8</v>
      </c>
      <c r="C21" t="s">
        <v>9</v>
      </c>
      <c r="D21" s="1">
        <v>42006</v>
      </c>
      <c r="E21" s="2">
        <v>0.64583333333333337</v>
      </c>
      <c r="F21">
        <v>40.56</v>
      </c>
      <c r="G21">
        <v>4669.83</v>
      </c>
      <c r="H21">
        <v>40.56</v>
      </c>
    </row>
    <row r="22" spans="1:8">
      <c r="A22" s="1">
        <v>42006</v>
      </c>
      <c r="B22" t="s">
        <v>8</v>
      </c>
      <c r="C22" t="s">
        <v>9</v>
      </c>
      <c r="D22" s="1">
        <v>42006</v>
      </c>
      <c r="E22" s="2">
        <v>0.66666666666666663</v>
      </c>
      <c r="F22">
        <v>67.55</v>
      </c>
      <c r="G22">
        <v>4825.01</v>
      </c>
      <c r="H22">
        <v>43.59</v>
      </c>
    </row>
    <row r="23" spans="1:8">
      <c r="A23" s="1">
        <v>42006</v>
      </c>
      <c r="B23" t="s">
        <v>8</v>
      </c>
      <c r="C23" t="s">
        <v>9</v>
      </c>
      <c r="D23" s="1">
        <v>42006</v>
      </c>
      <c r="E23" s="2">
        <v>0.6875</v>
      </c>
      <c r="F23">
        <v>65.52</v>
      </c>
      <c r="G23">
        <v>5185.6000000000004</v>
      </c>
      <c r="H23">
        <v>44.1</v>
      </c>
    </row>
    <row r="24" spans="1:8">
      <c r="A24" s="1">
        <v>42006</v>
      </c>
      <c r="B24" t="s">
        <v>8</v>
      </c>
      <c r="C24" t="s">
        <v>9</v>
      </c>
      <c r="D24" s="1">
        <v>42006</v>
      </c>
      <c r="E24" s="2">
        <v>0.70833333333333337</v>
      </c>
      <c r="F24">
        <v>255.6</v>
      </c>
      <c r="G24">
        <v>5587</v>
      </c>
      <c r="H24">
        <v>48.61</v>
      </c>
    </row>
    <row r="25" spans="1:8">
      <c r="A25" s="1">
        <v>42006</v>
      </c>
      <c r="B25" t="s">
        <v>8</v>
      </c>
      <c r="C25" t="s">
        <v>9</v>
      </c>
      <c r="D25" s="1">
        <v>42006</v>
      </c>
      <c r="E25" s="2">
        <v>0.72916666666666663</v>
      </c>
      <c r="F25">
        <v>253.89</v>
      </c>
      <c r="G25">
        <v>5661.8</v>
      </c>
      <c r="H25">
        <v>45.5</v>
      </c>
    </row>
    <row r="26" spans="1:8">
      <c r="A26" s="1">
        <v>42006</v>
      </c>
      <c r="B26" t="s">
        <v>8</v>
      </c>
      <c r="C26" t="s">
        <v>9</v>
      </c>
      <c r="D26" s="1">
        <v>42006</v>
      </c>
      <c r="E26" s="2">
        <v>0.75</v>
      </c>
      <c r="F26">
        <v>64.63</v>
      </c>
      <c r="G26">
        <v>5628.5</v>
      </c>
      <c r="H26">
        <v>45.5</v>
      </c>
    </row>
    <row r="27" spans="1:8">
      <c r="A27" s="1">
        <v>42006</v>
      </c>
      <c r="B27" t="s">
        <v>8</v>
      </c>
      <c r="C27" t="s">
        <v>9</v>
      </c>
      <c r="D27" s="1">
        <v>42006</v>
      </c>
      <c r="E27" s="2">
        <v>0.77083333333333337</v>
      </c>
      <c r="F27">
        <v>67.03</v>
      </c>
      <c r="G27">
        <v>5482.16</v>
      </c>
      <c r="H27">
        <v>44.1</v>
      </c>
    </row>
    <row r="28" spans="1:8">
      <c r="A28" s="1">
        <v>42006</v>
      </c>
      <c r="B28" t="s">
        <v>8</v>
      </c>
      <c r="C28" t="s">
        <v>9</v>
      </c>
      <c r="D28" s="1">
        <v>42006</v>
      </c>
      <c r="E28" s="2">
        <v>0.79166666666666663</v>
      </c>
      <c r="F28">
        <v>67.86</v>
      </c>
      <c r="G28">
        <v>5339.22</v>
      </c>
      <c r="H28">
        <v>44.1</v>
      </c>
    </row>
    <row r="29" spans="1:8">
      <c r="A29" s="1">
        <v>42006</v>
      </c>
      <c r="B29" t="s">
        <v>8</v>
      </c>
      <c r="C29" t="s">
        <v>9</v>
      </c>
      <c r="D29" s="1">
        <v>42006</v>
      </c>
      <c r="E29" s="2">
        <v>0.8125</v>
      </c>
      <c r="F29">
        <v>51.9</v>
      </c>
      <c r="G29">
        <v>5170.43</v>
      </c>
      <c r="H29">
        <v>43.25</v>
      </c>
    </row>
    <row r="30" spans="1:8">
      <c r="A30" s="1">
        <v>42006</v>
      </c>
      <c r="B30" t="s">
        <v>8</v>
      </c>
      <c r="C30" t="s">
        <v>9</v>
      </c>
      <c r="D30" s="1">
        <v>42006</v>
      </c>
      <c r="E30" s="2">
        <v>0.83333333333333337</v>
      </c>
      <c r="F30">
        <v>50.22</v>
      </c>
      <c r="G30">
        <v>4999.78</v>
      </c>
      <c r="H30">
        <v>43.25</v>
      </c>
    </row>
    <row r="31" spans="1:8">
      <c r="A31" s="1">
        <v>42006</v>
      </c>
      <c r="B31" t="s">
        <v>8</v>
      </c>
      <c r="C31" t="s">
        <v>9</v>
      </c>
      <c r="D31" s="1">
        <v>42006</v>
      </c>
      <c r="E31" s="2">
        <v>0.85416666666666663</v>
      </c>
      <c r="F31">
        <v>42.12</v>
      </c>
      <c r="G31">
        <v>4870.8900000000003</v>
      </c>
      <c r="H31">
        <v>42.12</v>
      </c>
    </row>
    <row r="32" spans="1:8">
      <c r="A32" s="1">
        <v>42006</v>
      </c>
      <c r="B32" t="s">
        <v>8</v>
      </c>
      <c r="C32" t="s">
        <v>9</v>
      </c>
      <c r="D32" s="1">
        <v>42006</v>
      </c>
      <c r="E32" s="2">
        <v>0.875</v>
      </c>
      <c r="F32">
        <v>43.04</v>
      </c>
      <c r="G32">
        <v>4748.3599999999997</v>
      </c>
      <c r="H32">
        <v>43.04</v>
      </c>
    </row>
    <row r="33" spans="1:8">
      <c r="A33" s="1">
        <v>42006</v>
      </c>
      <c r="B33" t="s">
        <v>8</v>
      </c>
      <c r="C33" t="s">
        <v>9</v>
      </c>
      <c r="D33" s="1">
        <v>42006</v>
      </c>
      <c r="E33" s="2">
        <v>0.89583333333333337</v>
      </c>
      <c r="F33">
        <v>40.700000000000003</v>
      </c>
      <c r="G33">
        <v>4578.1499999999996</v>
      </c>
      <c r="H33">
        <v>40.700000000000003</v>
      </c>
    </row>
    <row r="34" spans="1:8">
      <c r="A34" s="1">
        <v>42006</v>
      </c>
      <c r="B34" t="s">
        <v>8</v>
      </c>
      <c r="C34" t="s">
        <v>9</v>
      </c>
      <c r="D34" s="1">
        <v>42006</v>
      </c>
      <c r="E34" s="2">
        <v>0.91666666666666663</v>
      </c>
      <c r="F34">
        <v>40.53</v>
      </c>
      <c r="G34">
        <v>4388.7</v>
      </c>
      <c r="H34">
        <v>40.53</v>
      </c>
    </row>
    <row r="35" spans="1:8">
      <c r="A35" s="1">
        <v>42006</v>
      </c>
      <c r="B35" t="s">
        <v>8</v>
      </c>
      <c r="C35" t="s">
        <v>9</v>
      </c>
      <c r="D35" s="1">
        <v>42006</v>
      </c>
      <c r="E35" s="2">
        <v>0.9375</v>
      </c>
      <c r="F35">
        <v>40.119999999999997</v>
      </c>
      <c r="G35">
        <v>4221.9799999999996</v>
      </c>
      <c r="H35">
        <v>40.119999999999997</v>
      </c>
    </row>
    <row r="36" spans="1:8">
      <c r="A36" s="1">
        <v>42006</v>
      </c>
      <c r="B36" t="s">
        <v>8</v>
      </c>
      <c r="C36" t="s">
        <v>9</v>
      </c>
      <c r="D36" s="1">
        <v>42006</v>
      </c>
      <c r="E36" s="2">
        <v>0.95833333333333337</v>
      </c>
      <c r="F36">
        <v>40.11</v>
      </c>
      <c r="G36">
        <v>4071.06</v>
      </c>
      <c r="H36">
        <v>40.11</v>
      </c>
    </row>
    <row r="37" spans="1:8">
      <c r="A37" s="1">
        <v>42006</v>
      </c>
      <c r="B37" t="s">
        <v>8</v>
      </c>
      <c r="C37" t="s">
        <v>9</v>
      </c>
      <c r="D37" s="1">
        <v>42006</v>
      </c>
      <c r="E37" s="2">
        <v>0.97916666666666663</v>
      </c>
      <c r="F37">
        <v>40.11</v>
      </c>
      <c r="G37">
        <v>4054.42</v>
      </c>
      <c r="H37">
        <v>40.11</v>
      </c>
    </row>
    <row r="38" spans="1:8">
      <c r="A38" s="1">
        <v>42006</v>
      </c>
      <c r="B38" t="s">
        <v>8</v>
      </c>
      <c r="C38" t="s">
        <v>9</v>
      </c>
      <c r="D38" s="1">
        <v>42007</v>
      </c>
      <c r="E38" s="2">
        <v>0</v>
      </c>
      <c r="F38">
        <v>30.87</v>
      </c>
      <c r="G38">
        <v>3554.14</v>
      </c>
      <c r="H38">
        <v>30.87</v>
      </c>
    </row>
    <row r="39" spans="1:8">
      <c r="A39" s="1">
        <v>42006</v>
      </c>
      <c r="B39" t="s">
        <v>8</v>
      </c>
      <c r="C39" t="s">
        <v>9</v>
      </c>
      <c r="D39" s="1">
        <v>42007</v>
      </c>
      <c r="E39" s="2">
        <v>2.0833333333333332E-2</v>
      </c>
      <c r="F39">
        <v>30.87</v>
      </c>
      <c r="G39">
        <v>3389.73</v>
      </c>
      <c r="H39">
        <v>30.87</v>
      </c>
    </row>
    <row r="40" spans="1:8">
      <c r="A40" s="1">
        <v>42006</v>
      </c>
      <c r="B40" t="s">
        <v>8</v>
      </c>
      <c r="C40" t="s">
        <v>9</v>
      </c>
      <c r="D40" s="1">
        <v>42007</v>
      </c>
      <c r="E40" s="2">
        <v>4.1666666666666664E-2</v>
      </c>
      <c r="F40">
        <v>30.87</v>
      </c>
      <c r="G40">
        <v>3310.25</v>
      </c>
      <c r="H40">
        <v>30.87</v>
      </c>
    </row>
    <row r="41" spans="1:8">
      <c r="A41" s="1">
        <v>42006</v>
      </c>
      <c r="B41" t="s">
        <v>8</v>
      </c>
      <c r="C41" t="s">
        <v>9</v>
      </c>
      <c r="D41" s="1">
        <v>42007</v>
      </c>
      <c r="E41" s="2">
        <v>6.25E-2</v>
      </c>
      <c r="F41">
        <v>30.87</v>
      </c>
      <c r="G41">
        <v>3148.41</v>
      </c>
      <c r="H41">
        <v>30.87</v>
      </c>
    </row>
    <row r="42" spans="1:8">
      <c r="A42" s="1">
        <v>42006</v>
      </c>
      <c r="B42" t="s">
        <v>8</v>
      </c>
      <c r="C42" t="s">
        <v>9</v>
      </c>
      <c r="D42" s="1">
        <v>42007</v>
      </c>
      <c r="E42" s="2">
        <v>8.3333333333333329E-2</v>
      </c>
      <c r="F42">
        <v>30.86</v>
      </c>
      <c r="G42">
        <v>3040.6</v>
      </c>
      <c r="H42">
        <v>30.86</v>
      </c>
    </row>
    <row r="43" spans="1:8">
      <c r="A43" s="1">
        <v>42006</v>
      </c>
      <c r="B43" t="s">
        <v>8</v>
      </c>
      <c r="C43" t="s">
        <v>9</v>
      </c>
      <c r="D43" s="1">
        <v>42007</v>
      </c>
      <c r="E43" s="2">
        <v>0.10416666666666667</v>
      </c>
      <c r="F43">
        <v>30.59</v>
      </c>
      <c r="G43">
        <v>2957.18</v>
      </c>
      <c r="H43">
        <v>30.59</v>
      </c>
    </row>
    <row r="44" spans="1:8">
      <c r="A44" s="1">
        <v>42006</v>
      </c>
      <c r="B44" t="s">
        <v>8</v>
      </c>
      <c r="C44" t="s">
        <v>9</v>
      </c>
      <c r="D44" s="1">
        <v>42007</v>
      </c>
      <c r="E44" s="2">
        <v>0.125</v>
      </c>
      <c r="F44">
        <v>30.59</v>
      </c>
      <c r="G44">
        <v>2882.56</v>
      </c>
      <c r="H44">
        <v>30.59</v>
      </c>
    </row>
    <row r="45" spans="1:8">
      <c r="A45" s="1">
        <v>42006</v>
      </c>
      <c r="B45" t="s">
        <v>8</v>
      </c>
      <c r="C45" t="s">
        <v>9</v>
      </c>
      <c r="D45" s="1">
        <v>42007</v>
      </c>
      <c r="E45" s="2">
        <v>0.14583333333333334</v>
      </c>
      <c r="F45">
        <v>25.66</v>
      </c>
      <c r="G45">
        <v>2845.13</v>
      </c>
      <c r="H45">
        <v>25.66</v>
      </c>
    </row>
    <row r="46" spans="1:8">
      <c r="A46" s="1">
        <v>42006</v>
      </c>
      <c r="B46" t="s">
        <v>8</v>
      </c>
      <c r="C46" t="s">
        <v>9</v>
      </c>
      <c r="D46" s="1">
        <v>42007</v>
      </c>
      <c r="E46" s="2">
        <v>0.16666666666666666</v>
      </c>
      <c r="F46">
        <v>25.66</v>
      </c>
      <c r="G46">
        <v>2847.54</v>
      </c>
      <c r="H46">
        <v>25.66</v>
      </c>
    </row>
    <row r="47" spans="1:8">
      <c r="A47" s="1">
        <v>42006</v>
      </c>
      <c r="B47" t="s">
        <v>8</v>
      </c>
      <c r="C47" t="s">
        <v>9</v>
      </c>
      <c r="D47" s="1">
        <v>42007</v>
      </c>
      <c r="E47" s="2">
        <v>0.1875</v>
      </c>
      <c r="F47">
        <v>25.66</v>
      </c>
      <c r="G47">
        <v>2790.39</v>
      </c>
      <c r="H47">
        <v>25.66</v>
      </c>
    </row>
    <row r="48" spans="1:8">
      <c r="A48" s="1">
        <v>42006</v>
      </c>
      <c r="B48" t="s">
        <v>8</v>
      </c>
      <c r="C48" t="s">
        <v>9</v>
      </c>
      <c r="D48" s="1">
        <v>42007</v>
      </c>
      <c r="E48" s="2">
        <v>0.20833333333333334</v>
      </c>
      <c r="F48">
        <v>25.66</v>
      </c>
      <c r="G48">
        <v>2756.42</v>
      </c>
      <c r="H48">
        <v>25.66</v>
      </c>
    </row>
    <row r="49" spans="1:8">
      <c r="A49" s="1">
        <v>42006</v>
      </c>
      <c r="B49" t="s">
        <v>8</v>
      </c>
      <c r="C49" t="s">
        <v>9</v>
      </c>
      <c r="D49" s="1">
        <v>42007</v>
      </c>
      <c r="E49" s="2">
        <v>0.22916666666666666</v>
      </c>
      <c r="F49">
        <v>30.58</v>
      </c>
      <c r="G49">
        <v>2766.5</v>
      </c>
      <c r="H49">
        <v>30.58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selection activeCell="B1" sqref="B1:B1048576"/>
    </sheetView>
  </sheetViews>
  <sheetFormatPr defaultRowHeight="15"/>
  <cols>
    <col min="1" max="1" width="22.140625" customWidth="1"/>
    <col min="4" max="4" width="18.42578125" customWidth="1"/>
    <col min="7" max="8" width="14.14062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s="1">
        <v>42007</v>
      </c>
      <c r="B2" t="s">
        <v>8</v>
      </c>
      <c r="C2" t="s">
        <v>9</v>
      </c>
      <c r="D2" s="1">
        <v>42007</v>
      </c>
      <c r="E2" s="2">
        <v>0.25</v>
      </c>
      <c r="F2">
        <v>38.83</v>
      </c>
      <c r="G2">
        <v>2971.33</v>
      </c>
      <c r="H2">
        <v>38.83</v>
      </c>
    </row>
    <row r="3" spans="1:8">
      <c r="A3" s="1">
        <v>42007</v>
      </c>
      <c r="B3" t="s">
        <v>8</v>
      </c>
      <c r="C3" t="s">
        <v>9</v>
      </c>
      <c r="D3" s="1">
        <v>42007</v>
      </c>
      <c r="E3" s="2">
        <v>0.27083333333333331</v>
      </c>
      <c r="F3">
        <v>35.06</v>
      </c>
      <c r="G3">
        <v>3063.19</v>
      </c>
      <c r="H3">
        <v>35.06</v>
      </c>
    </row>
    <row r="4" spans="1:8">
      <c r="A4" s="1">
        <v>42007</v>
      </c>
      <c r="B4" t="s">
        <v>8</v>
      </c>
      <c r="C4" t="s">
        <v>9</v>
      </c>
      <c r="D4" s="1">
        <v>42007</v>
      </c>
      <c r="E4" s="2">
        <v>0.29166666666666669</v>
      </c>
      <c r="F4">
        <v>35.06</v>
      </c>
      <c r="G4">
        <v>3157.87</v>
      </c>
      <c r="H4">
        <v>35.06</v>
      </c>
    </row>
    <row r="5" spans="1:8">
      <c r="A5" s="1">
        <v>42007</v>
      </c>
      <c r="B5" t="s">
        <v>8</v>
      </c>
      <c r="C5" t="s">
        <v>9</v>
      </c>
      <c r="D5" s="1">
        <v>42007</v>
      </c>
      <c r="E5" s="2">
        <v>0.3125</v>
      </c>
      <c r="F5">
        <v>35.06</v>
      </c>
      <c r="G5">
        <v>3291.97</v>
      </c>
      <c r="H5">
        <v>35.06</v>
      </c>
    </row>
    <row r="6" spans="1:8">
      <c r="A6" s="1">
        <v>42007</v>
      </c>
      <c r="B6" t="s">
        <v>8</v>
      </c>
      <c r="C6" t="s">
        <v>9</v>
      </c>
      <c r="D6" s="1">
        <v>42007</v>
      </c>
      <c r="E6" s="2">
        <v>0.33333333333333331</v>
      </c>
      <c r="F6">
        <v>35.06</v>
      </c>
      <c r="G6">
        <v>3413.15</v>
      </c>
      <c r="H6">
        <v>35.06</v>
      </c>
    </row>
    <row r="7" spans="1:8">
      <c r="A7" s="1">
        <v>42007</v>
      </c>
      <c r="B7" t="s">
        <v>8</v>
      </c>
      <c r="C7" t="s">
        <v>9</v>
      </c>
      <c r="D7" s="1">
        <v>42007</v>
      </c>
      <c r="E7" s="2">
        <v>0.35416666666666669</v>
      </c>
      <c r="F7">
        <v>38.83</v>
      </c>
      <c r="G7">
        <v>3508.51</v>
      </c>
      <c r="H7">
        <v>38.83</v>
      </c>
    </row>
    <row r="8" spans="1:8">
      <c r="A8" s="1">
        <v>42007</v>
      </c>
      <c r="B8" t="s">
        <v>8</v>
      </c>
      <c r="C8" t="s">
        <v>9</v>
      </c>
      <c r="D8" s="1">
        <v>42007</v>
      </c>
      <c r="E8" s="2">
        <v>0.375</v>
      </c>
      <c r="F8">
        <v>35.06</v>
      </c>
      <c r="G8">
        <v>3687.85</v>
      </c>
      <c r="H8">
        <v>35.06</v>
      </c>
    </row>
    <row r="9" spans="1:8">
      <c r="A9" s="1">
        <v>42007</v>
      </c>
      <c r="B9" t="s">
        <v>8</v>
      </c>
      <c r="C9" t="s">
        <v>9</v>
      </c>
      <c r="D9" s="1">
        <v>42007</v>
      </c>
      <c r="E9" s="2">
        <v>0.39583333333333331</v>
      </c>
      <c r="F9">
        <v>38.83</v>
      </c>
      <c r="G9">
        <v>3904.61</v>
      </c>
      <c r="H9">
        <v>38.83</v>
      </c>
    </row>
    <row r="10" spans="1:8">
      <c r="A10" s="1">
        <v>42007</v>
      </c>
      <c r="B10" t="s">
        <v>8</v>
      </c>
      <c r="C10" t="s">
        <v>9</v>
      </c>
      <c r="D10" s="1">
        <v>42007</v>
      </c>
      <c r="E10" s="2">
        <v>0.41666666666666669</v>
      </c>
      <c r="F10">
        <v>38.83</v>
      </c>
      <c r="G10">
        <v>4099.33</v>
      </c>
      <c r="H10">
        <v>38.83</v>
      </c>
    </row>
    <row r="11" spans="1:8">
      <c r="A11" s="1">
        <v>42007</v>
      </c>
      <c r="B11" t="s">
        <v>8</v>
      </c>
      <c r="C11" t="s">
        <v>9</v>
      </c>
      <c r="D11" s="1">
        <v>42007</v>
      </c>
      <c r="E11" s="2">
        <v>0.4375</v>
      </c>
      <c r="F11">
        <v>41.04</v>
      </c>
      <c r="G11">
        <v>4241.1000000000004</v>
      </c>
      <c r="H11">
        <v>41.04</v>
      </c>
    </row>
    <row r="12" spans="1:8">
      <c r="A12" s="1">
        <v>42007</v>
      </c>
      <c r="B12" t="s">
        <v>8</v>
      </c>
      <c r="C12" t="s">
        <v>9</v>
      </c>
      <c r="D12" s="1">
        <v>42007</v>
      </c>
      <c r="E12" s="2">
        <v>0.45833333333333331</v>
      </c>
      <c r="F12">
        <v>41.04</v>
      </c>
      <c r="G12">
        <v>4327.5600000000004</v>
      </c>
      <c r="H12">
        <v>41.04</v>
      </c>
    </row>
    <row r="13" spans="1:8">
      <c r="A13" s="1">
        <v>42007</v>
      </c>
      <c r="B13" t="s">
        <v>8</v>
      </c>
      <c r="C13" t="s">
        <v>9</v>
      </c>
      <c r="D13" s="1">
        <v>42007</v>
      </c>
      <c r="E13" s="2">
        <v>0.47916666666666669</v>
      </c>
      <c r="F13">
        <v>53.98</v>
      </c>
      <c r="G13">
        <v>4396.49</v>
      </c>
      <c r="H13">
        <v>42.12</v>
      </c>
    </row>
    <row r="14" spans="1:8">
      <c r="A14" s="1">
        <v>42007</v>
      </c>
      <c r="B14" t="s">
        <v>8</v>
      </c>
      <c r="C14" t="s">
        <v>9</v>
      </c>
      <c r="D14" s="1">
        <v>42007</v>
      </c>
      <c r="E14" s="2">
        <v>0.5</v>
      </c>
      <c r="F14">
        <v>61.51</v>
      </c>
      <c r="G14">
        <v>4446.53</v>
      </c>
      <c r="H14">
        <v>42.12</v>
      </c>
    </row>
    <row r="15" spans="1:8">
      <c r="A15" s="1">
        <v>42007</v>
      </c>
      <c r="B15" t="s">
        <v>8</v>
      </c>
      <c r="C15" t="s">
        <v>9</v>
      </c>
      <c r="D15" s="1">
        <v>42007</v>
      </c>
      <c r="E15" s="2">
        <v>0.52083333333333337</v>
      </c>
      <c r="F15">
        <v>79.22</v>
      </c>
      <c r="G15">
        <v>4489.82</v>
      </c>
      <c r="H15">
        <v>55.47</v>
      </c>
    </row>
    <row r="16" spans="1:8">
      <c r="A16" s="1">
        <v>42007</v>
      </c>
      <c r="B16" t="s">
        <v>8</v>
      </c>
      <c r="C16" t="s">
        <v>9</v>
      </c>
      <c r="D16" s="1">
        <v>42007</v>
      </c>
      <c r="E16" s="2">
        <v>0.54166666666666663</v>
      </c>
      <c r="F16">
        <v>61.82</v>
      </c>
      <c r="G16">
        <v>4466.28</v>
      </c>
      <c r="H16">
        <v>42.12</v>
      </c>
    </row>
    <row r="17" spans="1:8">
      <c r="A17" s="1">
        <v>42007</v>
      </c>
      <c r="B17" t="s">
        <v>8</v>
      </c>
      <c r="C17" t="s">
        <v>9</v>
      </c>
      <c r="D17" s="1">
        <v>42007</v>
      </c>
      <c r="E17" s="2">
        <v>0.5625</v>
      </c>
      <c r="F17">
        <v>56.12</v>
      </c>
      <c r="G17">
        <v>4397.92</v>
      </c>
      <c r="H17">
        <v>42.12</v>
      </c>
    </row>
    <row r="18" spans="1:8">
      <c r="A18" s="1">
        <v>42007</v>
      </c>
      <c r="B18" t="s">
        <v>8</v>
      </c>
      <c r="C18" t="s">
        <v>9</v>
      </c>
      <c r="D18" s="1">
        <v>42007</v>
      </c>
      <c r="E18" s="2">
        <v>0.58333333333333337</v>
      </c>
      <c r="F18">
        <v>52.18</v>
      </c>
      <c r="G18">
        <v>4345.71</v>
      </c>
      <c r="H18">
        <v>42.12</v>
      </c>
    </row>
    <row r="19" spans="1:8">
      <c r="A19" s="1">
        <v>42007</v>
      </c>
      <c r="B19" t="s">
        <v>8</v>
      </c>
      <c r="C19" t="s">
        <v>9</v>
      </c>
      <c r="D19" s="1">
        <v>42007</v>
      </c>
      <c r="E19" s="2">
        <v>0.60416666666666663</v>
      </c>
      <c r="F19">
        <v>52.87</v>
      </c>
      <c r="G19">
        <v>4326.9799999999996</v>
      </c>
      <c r="H19">
        <v>42.12</v>
      </c>
    </row>
    <row r="20" spans="1:8">
      <c r="A20" s="1">
        <v>42007</v>
      </c>
      <c r="B20" t="s">
        <v>8</v>
      </c>
      <c r="C20" t="s">
        <v>9</v>
      </c>
      <c r="D20" s="1">
        <v>42007</v>
      </c>
      <c r="E20" s="2">
        <v>0.625</v>
      </c>
      <c r="F20">
        <v>54.71</v>
      </c>
      <c r="G20">
        <v>4320.38</v>
      </c>
      <c r="H20">
        <v>42.12</v>
      </c>
    </row>
    <row r="21" spans="1:8">
      <c r="A21" s="1">
        <v>42007</v>
      </c>
      <c r="B21" t="s">
        <v>8</v>
      </c>
      <c r="C21" t="s">
        <v>9</v>
      </c>
      <c r="D21" s="1">
        <v>42007</v>
      </c>
      <c r="E21" s="2">
        <v>0.64583333333333337</v>
      </c>
      <c r="F21">
        <v>65.3</v>
      </c>
      <c r="G21">
        <v>4375.93</v>
      </c>
      <c r="H21">
        <v>42.28</v>
      </c>
    </row>
    <row r="22" spans="1:8">
      <c r="A22" s="1">
        <v>42007</v>
      </c>
      <c r="B22" t="s">
        <v>8</v>
      </c>
      <c r="C22" t="s">
        <v>9</v>
      </c>
      <c r="D22" s="1">
        <v>42007</v>
      </c>
      <c r="E22" s="2">
        <v>0.66666666666666663</v>
      </c>
      <c r="F22">
        <v>42.12</v>
      </c>
      <c r="G22">
        <v>4554.6099999999997</v>
      </c>
      <c r="H22">
        <v>42.12</v>
      </c>
    </row>
    <row r="23" spans="1:8">
      <c r="A23" s="1">
        <v>42007</v>
      </c>
      <c r="B23" t="s">
        <v>8</v>
      </c>
      <c r="C23" t="s">
        <v>9</v>
      </c>
      <c r="D23" s="1">
        <v>42007</v>
      </c>
      <c r="E23" s="2">
        <v>0.6875</v>
      </c>
      <c r="F23">
        <v>57.79</v>
      </c>
      <c r="G23">
        <v>4852.07</v>
      </c>
      <c r="H23">
        <v>45.75</v>
      </c>
    </row>
    <row r="24" spans="1:8">
      <c r="A24" s="1">
        <v>42007</v>
      </c>
      <c r="B24" t="s">
        <v>8</v>
      </c>
      <c r="C24" t="s">
        <v>9</v>
      </c>
      <c r="D24" s="1">
        <v>42007</v>
      </c>
      <c r="E24" s="2">
        <v>0.70833333333333337</v>
      </c>
      <c r="F24">
        <v>64.040000000000006</v>
      </c>
      <c r="G24">
        <v>5248.47</v>
      </c>
      <c r="H24">
        <v>55.47</v>
      </c>
    </row>
    <row r="25" spans="1:8">
      <c r="A25" s="1">
        <v>42007</v>
      </c>
      <c r="B25" t="s">
        <v>8</v>
      </c>
      <c r="C25" t="s">
        <v>9</v>
      </c>
      <c r="D25" s="1">
        <v>42007</v>
      </c>
      <c r="E25" s="2">
        <v>0.72916666666666663</v>
      </c>
      <c r="F25">
        <v>209.95</v>
      </c>
      <c r="G25">
        <v>5421.34</v>
      </c>
      <c r="H25">
        <v>145.27000000000001</v>
      </c>
    </row>
    <row r="26" spans="1:8">
      <c r="A26" s="1">
        <v>42007</v>
      </c>
      <c r="B26" t="s">
        <v>8</v>
      </c>
      <c r="C26" t="s">
        <v>9</v>
      </c>
      <c r="D26" s="1">
        <v>42007</v>
      </c>
      <c r="E26" s="2">
        <v>0.75</v>
      </c>
      <c r="F26">
        <v>150.22</v>
      </c>
      <c r="G26">
        <v>5382.32</v>
      </c>
      <c r="H26">
        <v>112.98</v>
      </c>
    </row>
    <row r="27" spans="1:8">
      <c r="A27" s="1">
        <v>42007</v>
      </c>
      <c r="B27" t="s">
        <v>8</v>
      </c>
      <c r="C27" t="s">
        <v>9</v>
      </c>
      <c r="D27" s="1">
        <v>42007</v>
      </c>
      <c r="E27" s="2">
        <v>0.77083333333333337</v>
      </c>
      <c r="F27">
        <v>64.319999999999993</v>
      </c>
      <c r="G27">
        <v>5254.39</v>
      </c>
      <c r="H27">
        <v>55.47</v>
      </c>
    </row>
    <row r="28" spans="1:8">
      <c r="A28" s="1">
        <v>42007</v>
      </c>
      <c r="B28" t="s">
        <v>8</v>
      </c>
      <c r="C28" t="s">
        <v>9</v>
      </c>
      <c r="D28" s="1">
        <v>42007</v>
      </c>
      <c r="E28" s="2">
        <v>0.79166666666666663</v>
      </c>
      <c r="F28">
        <v>64.319999999999993</v>
      </c>
      <c r="G28">
        <v>5130.4399999999996</v>
      </c>
      <c r="H28">
        <v>55.47</v>
      </c>
    </row>
    <row r="29" spans="1:8">
      <c r="A29" s="1">
        <v>42007</v>
      </c>
      <c r="B29" t="s">
        <v>8</v>
      </c>
      <c r="C29" t="s">
        <v>9</v>
      </c>
      <c r="D29" s="1">
        <v>42007</v>
      </c>
      <c r="E29" s="2">
        <v>0.8125</v>
      </c>
      <c r="F29">
        <v>64.290000000000006</v>
      </c>
      <c r="G29">
        <v>4975.3100000000004</v>
      </c>
      <c r="H29">
        <v>55.47</v>
      </c>
    </row>
    <row r="30" spans="1:8">
      <c r="A30" s="1">
        <v>42007</v>
      </c>
      <c r="B30" t="s">
        <v>8</v>
      </c>
      <c r="C30" t="s">
        <v>9</v>
      </c>
      <c r="D30" s="1">
        <v>42007</v>
      </c>
      <c r="E30" s="2">
        <v>0.83333333333333337</v>
      </c>
      <c r="F30">
        <v>59.1</v>
      </c>
      <c r="G30">
        <v>4809.9799999999996</v>
      </c>
      <c r="H30">
        <v>45.73</v>
      </c>
    </row>
    <row r="31" spans="1:8">
      <c r="A31" s="1">
        <v>42007</v>
      </c>
      <c r="B31" t="s">
        <v>8</v>
      </c>
      <c r="C31" t="s">
        <v>9</v>
      </c>
      <c r="D31" s="1">
        <v>42007</v>
      </c>
      <c r="E31" s="2">
        <v>0.85416666666666663</v>
      </c>
      <c r="F31">
        <v>61.84</v>
      </c>
      <c r="G31">
        <v>4667.57</v>
      </c>
      <c r="H31">
        <v>45.73</v>
      </c>
    </row>
    <row r="32" spans="1:8">
      <c r="A32" s="1">
        <v>42007</v>
      </c>
      <c r="B32" t="s">
        <v>8</v>
      </c>
      <c r="C32" t="s">
        <v>9</v>
      </c>
      <c r="D32" s="1">
        <v>42007</v>
      </c>
      <c r="E32" s="2">
        <v>0.875</v>
      </c>
      <c r="F32">
        <v>65.209999999999994</v>
      </c>
      <c r="G32">
        <v>4490.6499999999996</v>
      </c>
      <c r="H32">
        <v>45.73</v>
      </c>
    </row>
    <row r="33" spans="1:8">
      <c r="A33" s="1">
        <v>42007</v>
      </c>
      <c r="B33" t="s">
        <v>8</v>
      </c>
      <c r="C33" t="s">
        <v>9</v>
      </c>
      <c r="D33" s="1">
        <v>42007</v>
      </c>
      <c r="E33" s="2">
        <v>0.89583333333333337</v>
      </c>
      <c r="F33">
        <v>46.31</v>
      </c>
      <c r="G33">
        <v>4322</v>
      </c>
      <c r="H33">
        <v>42.12</v>
      </c>
    </row>
    <row r="34" spans="1:8">
      <c r="A34" s="1">
        <v>42007</v>
      </c>
      <c r="B34" t="s">
        <v>8</v>
      </c>
      <c r="C34" t="s">
        <v>9</v>
      </c>
      <c r="D34" s="1">
        <v>42007</v>
      </c>
      <c r="E34" s="2">
        <v>0.91666666666666663</v>
      </c>
      <c r="F34">
        <v>52.27</v>
      </c>
      <c r="G34">
        <v>4131.57</v>
      </c>
      <c r="H34">
        <v>42.12</v>
      </c>
    </row>
    <row r="35" spans="1:8">
      <c r="A35" s="1">
        <v>42007</v>
      </c>
      <c r="B35" t="s">
        <v>8</v>
      </c>
      <c r="C35" t="s">
        <v>9</v>
      </c>
      <c r="D35" s="1">
        <v>42007</v>
      </c>
      <c r="E35" s="2">
        <v>0.9375</v>
      </c>
      <c r="F35">
        <v>41.04</v>
      </c>
      <c r="G35">
        <v>4010.55</v>
      </c>
      <c r="H35">
        <v>41.04</v>
      </c>
    </row>
    <row r="36" spans="1:8">
      <c r="A36" s="1">
        <v>42007</v>
      </c>
      <c r="B36" t="s">
        <v>8</v>
      </c>
      <c r="C36" t="s">
        <v>9</v>
      </c>
      <c r="D36" s="1">
        <v>42007</v>
      </c>
      <c r="E36" s="2">
        <v>0.95833333333333337</v>
      </c>
      <c r="F36">
        <v>49.39</v>
      </c>
      <c r="G36">
        <v>3916.31</v>
      </c>
      <c r="H36">
        <v>42.12</v>
      </c>
    </row>
    <row r="37" spans="1:8">
      <c r="A37" s="1">
        <v>42007</v>
      </c>
      <c r="B37" t="s">
        <v>8</v>
      </c>
      <c r="C37" t="s">
        <v>9</v>
      </c>
      <c r="D37" s="1">
        <v>42007</v>
      </c>
      <c r="E37" s="2">
        <v>0.97916666666666663</v>
      </c>
      <c r="F37">
        <v>59.79</v>
      </c>
      <c r="G37">
        <v>3927.3</v>
      </c>
      <c r="H37">
        <v>46.22</v>
      </c>
    </row>
    <row r="38" spans="1:8">
      <c r="A38" s="1">
        <v>42007</v>
      </c>
      <c r="B38" t="s">
        <v>8</v>
      </c>
      <c r="C38" t="s">
        <v>9</v>
      </c>
      <c r="D38" s="1">
        <v>42008</v>
      </c>
      <c r="E38" s="2">
        <v>0</v>
      </c>
      <c r="F38">
        <v>47.44</v>
      </c>
      <c r="G38">
        <v>3793.136</v>
      </c>
      <c r="H38">
        <v>43.65</v>
      </c>
    </row>
    <row r="39" spans="1:8">
      <c r="A39" s="1">
        <v>42007</v>
      </c>
      <c r="B39" t="s">
        <v>8</v>
      </c>
      <c r="C39" t="s">
        <v>9</v>
      </c>
      <c r="D39" s="1">
        <v>42008</v>
      </c>
      <c r="E39" s="2">
        <v>2.0833333333333332E-2</v>
      </c>
      <c r="F39">
        <v>42.12</v>
      </c>
      <c r="G39">
        <v>3626.9650000000001</v>
      </c>
      <c r="H39">
        <v>42.12</v>
      </c>
    </row>
    <row r="40" spans="1:8">
      <c r="A40" s="1">
        <v>42007</v>
      </c>
      <c r="B40" t="s">
        <v>8</v>
      </c>
      <c r="C40" t="s">
        <v>9</v>
      </c>
      <c r="D40" s="1">
        <v>42008</v>
      </c>
      <c r="E40" s="2">
        <v>4.1666666666666664E-2</v>
      </c>
      <c r="F40">
        <v>42.12</v>
      </c>
      <c r="G40">
        <v>3518.489</v>
      </c>
      <c r="H40">
        <v>42.12</v>
      </c>
    </row>
    <row r="41" spans="1:8">
      <c r="A41" s="1">
        <v>42007</v>
      </c>
      <c r="B41" t="s">
        <v>8</v>
      </c>
      <c r="C41" t="s">
        <v>9</v>
      </c>
      <c r="D41" s="1">
        <v>42008</v>
      </c>
      <c r="E41" s="2">
        <v>6.25E-2</v>
      </c>
      <c r="F41">
        <v>42.12</v>
      </c>
      <c r="G41">
        <v>3361.6660000000002</v>
      </c>
      <c r="H41">
        <v>42.12</v>
      </c>
    </row>
    <row r="42" spans="1:8">
      <c r="A42" s="1">
        <v>42007</v>
      </c>
      <c r="B42" t="s">
        <v>8</v>
      </c>
      <c r="C42" t="s">
        <v>9</v>
      </c>
      <c r="D42" s="1">
        <v>42008</v>
      </c>
      <c r="E42" s="2">
        <v>8.3333333333333329E-2</v>
      </c>
      <c r="F42">
        <v>38.83</v>
      </c>
      <c r="G42">
        <v>3196.268</v>
      </c>
      <c r="H42">
        <v>38.83</v>
      </c>
    </row>
    <row r="43" spans="1:8">
      <c r="A43" s="1">
        <v>42007</v>
      </c>
      <c r="B43" t="s">
        <v>8</v>
      </c>
      <c r="C43" t="s">
        <v>9</v>
      </c>
      <c r="D43" s="1">
        <v>42008</v>
      </c>
      <c r="E43" s="2">
        <v>0.10416666666666667</v>
      </c>
      <c r="F43">
        <v>38.83</v>
      </c>
      <c r="G43">
        <v>3090.9920000000002</v>
      </c>
      <c r="H43">
        <v>38.83</v>
      </c>
    </row>
    <row r="44" spans="1:8">
      <c r="A44" s="1">
        <v>42007</v>
      </c>
      <c r="B44" t="s">
        <v>8</v>
      </c>
      <c r="C44" t="s">
        <v>9</v>
      </c>
      <c r="D44" s="1">
        <v>42008</v>
      </c>
      <c r="E44" s="2">
        <v>0.125</v>
      </c>
      <c r="F44">
        <v>38.83</v>
      </c>
      <c r="G44">
        <v>2992.192</v>
      </c>
      <c r="H44">
        <v>38.83</v>
      </c>
    </row>
    <row r="45" spans="1:8">
      <c r="A45" s="1">
        <v>42007</v>
      </c>
      <c r="B45" t="s">
        <v>8</v>
      </c>
      <c r="C45" t="s">
        <v>9</v>
      </c>
      <c r="D45" s="1">
        <v>42008</v>
      </c>
      <c r="E45" s="2">
        <v>0.14583333333333334</v>
      </c>
      <c r="F45">
        <v>20</v>
      </c>
      <c r="G45">
        <v>2913.7849999999999</v>
      </c>
      <c r="H45">
        <v>38.83</v>
      </c>
    </row>
    <row r="46" spans="1:8">
      <c r="A46" s="1">
        <v>42007</v>
      </c>
      <c r="B46" t="s">
        <v>8</v>
      </c>
      <c r="C46" t="s">
        <v>9</v>
      </c>
      <c r="D46" s="1">
        <v>42008</v>
      </c>
      <c r="E46" s="2">
        <v>0.16666666666666666</v>
      </c>
      <c r="F46">
        <v>20</v>
      </c>
      <c r="G46">
        <v>2896.366</v>
      </c>
      <c r="H46">
        <v>38.83</v>
      </c>
    </row>
    <row r="47" spans="1:8">
      <c r="A47" s="1">
        <v>42007</v>
      </c>
      <c r="B47" t="s">
        <v>8</v>
      </c>
      <c r="C47" t="s">
        <v>9</v>
      </c>
      <c r="D47" s="1">
        <v>42008</v>
      </c>
      <c r="E47" s="2">
        <v>0.1875</v>
      </c>
      <c r="F47">
        <v>38.83</v>
      </c>
      <c r="G47">
        <v>2862.44</v>
      </c>
      <c r="H47">
        <v>38.83</v>
      </c>
    </row>
    <row r="48" spans="1:8">
      <c r="A48" s="1">
        <v>42007</v>
      </c>
      <c r="B48" t="s">
        <v>8</v>
      </c>
      <c r="C48" t="s">
        <v>9</v>
      </c>
      <c r="D48" s="1">
        <v>42008</v>
      </c>
      <c r="E48" s="2">
        <v>0.20833333333333334</v>
      </c>
      <c r="F48">
        <v>35.06</v>
      </c>
      <c r="G48">
        <v>2810.2190000000001</v>
      </c>
      <c r="H48">
        <v>35.06</v>
      </c>
    </row>
    <row r="49" spans="1:8">
      <c r="A49" s="1">
        <v>42007</v>
      </c>
      <c r="B49" t="s">
        <v>8</v>
      </c>
      <c r="C49" t="s">
        <v>9</v>
      </c>
      <c r="D49" s="1">
        <v>42008</v>
      </c>
      <c r="E49" s="2">
        <v>0.22916666666666666</v>
      </c>
      <c r="F49">
        <v>35.06</v>
      </c>
      <c r="G49">
        <v>2801.4430000000002</v>
      </c>
      <c r="H49">
        <v>35.06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58"/>
  <sheetViews>
    <sheetView tabSelected="1" workbookViewId="0">
      <selection activeCell="R1" sqref="R1"/>
    </sheetView>
  </sheetViews>
  <sheetFormatPr defaultRowHeight="15"/>
  <cols>
    <col min="3" max="3" width="10.85546875" customWidth="1"/>
    <col min="6" max="6" width="10.85546875" customWidth="1"/>
    <col min="9" max="9" width="11.5703125" customWidth="1"/>
    <col min="10" max="10" width="11.28515625" customWidth="1"/>
    <col min="11" max="11" width="3.140625" style="3" customWidth="1"/>
    <col min="14" max="14" width="10.7109375" customWidth="1"/>
    <col min="17" max="17" width="10.7109375" customWidth="1"/>
    <col min="20" max="21" width="13" customWidth="1"/>
  </cols>
  <sheetData>
    <row r="1" spans="1:21">
      <c r="A1" t="s">
        <v>19</v>
      </c>
    </row>
    <row r="2" spans="1:21">
      <c r="A2" t="s">
        <v>23</v>
      </c>
    </row>
    <row r="3" spans="1:21">
      <c r="A3" t="s">
        <v>21</v>
      </c>
    </row>
    <row r="4" spans="1:21">
      <c r="A4" t="s">
        <v>22</v>
      </c>
    </row>
    <row r="5" spans="1:21">
      <c r="A5" t="s">
        <v>24</v>
      </c>
    </row>
    <row r="8" spans="1:21">
      <c r="A8" s="14">
        <v>150102</v>
      </c>
      <c r="B8" s="14"/>
      <c r="C8" s="14"/>
      <c r="D8" s="14"/>
      <c r="E8" s="14"/>
      <c r="F8" s="14"/>
      <c r="G8" s="14"/>
      <c r="H8" s="14"/>
      <c r="I8" s="14"/>
      <c r="J8" s="14"/>
      <c r="K8" s="6"/>
      <c r="L8" s="14">
        <v>150103</v>
      </c>
      <c r="M8" s="14"/>
      <c r="N8" s="14"/>
      <c r="O8" s="14"/>
      <c r="P8" s="14"/>
      <c r="Q8" s="14"/>
      <c r="R8" s="14"/>
      <c r="S8" s="14"/>
      <c r="T8" s="14"/>
      <c r="U8" s="14"/>
    </row>
    <row r="9" spans="1:21" ht="66.75" customHeight="1">
      <c r="A9" s="5"/>
      <c r="B9" s="4" t="s">
        <v>5</v>
      </c>
      <c r="C9" s="13" t="s">
        <v>17</v>
      </c>
      <c r="D9" s="13"/>
      <c r="E9" s="13" t="s">
        <v>10</v>
      </c>
      <c r="F9" s="13"/>
      <c r="G9" s="13"/>
      <c r="H9" s="4" t="s">
        <v>20</v>
      </c>
      <c r="I9" s="4" t="s">
        <v>18</v>
      </c>
      <c r="J9" s="4" t="s">
        <v>16</v>
      </c>
      <c r="K9" s="11"/>
      <c r="L9" s="12"/>
      <c r="M9" s="4" t="s">
        <v>5</v>
      </c>
      <c r="N9" s="13" t="s">
        <v>17</v>
      </c>
      <c r="O9" s="13"/>
      <c r="P9" s="13" t="s">
        <v>10</v>
      </c>
      <c r="Q9" s="13"/>
      <c r="R9" s="13"/>
      <c r="S9" s="4" t="s">
        <v>20</v>
      </c>
      <c r="T9" s="4" t="s">
        <v>18</v>
      </c>
      <c r="U9" s="4" t="s">
        <v>16</v>
      </c>
    </row>
    <row r="10" spans="1:21" ht="30">
      <c r="A10" s="5"/>
      <c r="B10" s="12"/>
      <c r="C10" s="12" t="s">
        <v>14</v>
      </c>
      <c r="D10" s="12" t="s">
        <v>15</v>
      </c>
      <c r="E10" s="12" t="s">
        <v>11</v>
      </c>
      <c r="F10" s="12" t="s">
        <v>12</v>
      </c>
      <c r="G10" s="12" t="s">
        <v>13</v>
      </c>
      <c r="H10" s="12"/>
      <c r="I10" s="12"/>
      <c r="J10" s="12"/>
      <c r="K10" s="11"/>
      <c r="L10" s="12"/>
      <c r="M10" s="12"/>
      <c r="N10" s="12" t="s">
        <v>14</v>
      </c>
      <c r="O10" s="12" t="s">
        <v>15</v>
      </c>
      <c r="P10" s="12" t="s">
        <v>11</v>
      </c>
      <c r="Q10" s="12" t="s">
        <v>12</v>
      </c>
      <c r="R10" s="12" t="s">
        <v>13</v>
      </c>
      <c r="S10" s="12"/>
      <c r="T10" s="12"/>
      <c r="U10" s="12"/>
    </row>
    <row r="11" spans="1:21">
      <c r="A11" s="7">
        <f>'150102'!E2</f>
        <v>0.25</v>
      </c>
      <c r="B11" s="8">
        <f>'150102'!F2</f>
        <v>26.37</v>
      </c>
      <c r="C11" s="8">
        <v>1</v>
      </c>
      <c r="D11" s="8">
        <v>1</v>
      </c>
      <c r="E11" s="8">
        <f t="shared" ref="E11:E58" si="0">B11</f>
        <v>26.37</v>
      </c>
      <c r="F11" s="8">
        <f>-E11</f>
        <v>-26.37</v>
      </c>
      <c r="G11" s="8">
        <f t="shared" ref="G11:G58" si="1">E11+F11</f>
        <v>0</v>
      </c>
      <c r="H11" s="8">
        <v>0</v>
      </c>
      <c r="I11" s="8">
        <v>0</v>
      </c>
      <c r="J11" s="8">
        <v>0</v>
      </c>
      <c r="K11" s="6"/>
      <c r="L11" s="7">
        <f>'150103'!E2</f>
        <v>0.25</v>
      </c>
      <c r="M11" s="8">
        <f>'150103'!F2</f>
        <v>38.83</v>
      </c>
      <c r="N11" s="8">
        <v>1</v>
      </c>
      <c r="O11" s="8">
        <v>1</v>
      </c>
      <c r="P11" s="8">
        <f t="shared" ref="P11:P53" si="2">M11</f>
        <v>38.83</v>
      </c>
      <c r="Q11" s="8">
        <f>-P11</f>
        <v>-38.83</v>
      </c>
      <c r="R11" s="8">
        <f t="shared" ref="R11:R58" si="3">+P11+Q11</f>
        <v>0</v>
      </c>
      <c r="S11" s="8">
        <v>0</v>
      </c>
      <c r="T11" s="8">
        <v>0</v>
      </c>
      <c r="U11" s="8">
        <v>0</v>
      </c>
    </row>
    <row r="12" spans="1:21">
      <c r="A12" s="7">
        <f>'150102'!E3</f>
        <v>0.27083333333333331</v>
      </c>
      <c r="B12" s="8">
        <f>'150102'!F3</f>
        <v>26.33</v>
      </c>
      <c r="C12" s="8">
        <v>1</v>
      </c>
      <c r="D12" s="8">
        <v>1</v>
      </c>
      <c r="E12" s="8">
        <f t="shared" si="0"/>
        <v>26.33</v>
      </c>
      <c r="F12" s="8">
        <f t="shared" ref="F12:F58" si="4">-E12</f>
        <v>-26.33</v>
      </c>
      <c r="G12" s="8">
        <f t="shared" si="1"/>
        <v>0</v>
      </c>
      <c r="H12" s="8">
        <v>0</v>
      </c>
      <c r="I12" s="8">
        <v>0</v>
      </c>
      <c r="J12" s="8">
        <v>0</v>
      </c>
      <c r="K12" s="6"/>
      <c r="L12" s="7">
        <f>'150103'!E3</f>
        <v>0.27083333333333331</v>
      </c>
      <c r="M12" s="8">
        <f>'150103'!F3</f>
        <v>35.06</v>
      </c>
      <c r="N12" s="8">
        <v>1</v>
      </c>
      <c r="O12" s="8">
        <v>1</v>
      </c>
      <c r="P12" s="8">
        <f t="shared" si="2"/>
        <v>35.06</v>
      </c>
      <c r="Q12" s="8">
        <f t="shared" ref="Q12:Q58" si="5">-P12</f>
        <v>-35.06</v>
      </c>
      <c r="R12" s="8">
        <f t="shared" si="3"/>
        <v>0</v>
      </c>
      <c r="S12" s="8">
        <v>0</v>
      </c>
      <c r="T12" s="8">
        <v>0</v>
      </c>
      <c r="U12" s="8">
        <v>0</v>
      </c>
    </row>
    <row r="13" spans="1:21">
      <c r="A13" s="7">
        <f>'150102'!E4</f>
        <v>0.29166666666666669</v>
      </c>
      <c r="B13" s="8">
        <f>'150102'!F4</f>
        <v>35.06</v>
      </c>
      <c r="C13" s="8">
        <v>1</v>
      </c>
      <c r="D13" s="8">
        <v>1</v>
      </c>
      <c r="E13" s="8">
        <f t="shared" si="0"/>
        <v>35.06</v>
      </c>
      <c r="F13" s="8">
        <f t="shared" si="4"/>
        <v>-35.06</v>
      </c>
      <c r="G13" s="8">
        <f t="shared" si="1"/>
        <v>0</v>
      </c>
      <c r="H13" s="8">
        <v>0</v>
      </c>
      <c r="I13" s="8">
        <v>0</v>
      </c>
      <c r="J13" s="8">
        <v>0</v>
      </c>
      <c r="K13" s="6"/>
      <c r="L13" s="7">
        <f>'150103'!E4</f>
        <v>0.29166666666666669</v>
      </c>
      <c r="M13" s="8">
        <f>'150103'!F4</f>
        <v>35.06</v>
      </c>
      <c r="N13" s="8">
        <v>1</v>
      </c>
      <c r="O13" s="8">
        <v>1</v>
      </c>
      <c r="P13" s="8">
        <f t="shared" si="2"/>
        <v>35.06</v>
      </c>
      <c r="Q13" s="8">
        <f t="shared" si="5"/>
        <v>-35.06</v>
      </c>
      <c r="R13" s="8">
        <f t="shared" si="3"/>
        <v>0</v>
      </c>
      <c r="S13" s="8">
        <v>0</v>
      </c>
      <c r="T13" s="8">
        <v>0</v>
      </c>
      <c r="U13" s="8">
        <v>0</v>
      </c>
    </row>
    <row r="14" spans="1:21">
      <c r="A14" s="7">
        <f>'150102'!E5</f>
        <v>0.3125</v>
      </c>
      <c r="B14" s="8">
        <f>'150102'!F5</f>
        <v>35.06</v>
      </c>
      <c r="C14" s="8">
        <v>1</v>
      </c>
      <c r="D14" s="8">
        <v>1</v>
      </c>
      <c r="E14" s="8">
        <f t="shared" si="0"/>
        <v>35.06</v>
      </c>
      <c r="F14" s="8">
        <f t="shared" si="4"/>
        <v>-35.06</v>
      </c>
      <c r="G14" s="8">
        <f t="shared" si="1"/>
        <v>0</v>
      </c>
      <c r="H14" s="8">
        <v>0</v>
      </c>
      <c r="I14" s="8">
        <v>0</v>
      </c>
      <c r="J14" s="8">
        <v>0</v>
      </c>
      <c r="K14" s="6"/>
      <c r="L14" s="7">
        <f>'150103'!E5</f>
        <v>0.3125</v>
      </c>
      <c r="M14" s="8">
        <f>'150103'!F5</f>
        <v>35.06</v>
      </c>
      <c r="N14" s="8">
        <v>1</v>
      </c>
      <c r="O14" s="8">
        <v>1</v>
      </c>
      <c r="P14" s="8">
        <f t="shared" si="2"/>
        <v>35.06</v>
      </c>
      <c r="Q14" s="8">
        <f t="shared" si="5"/>
        <v>-35.06</v>
      </c>
      <c r="R14" s="8">
        <f t="shared" si="3"/>
        <v>0</v>
      </c>
      <c r="S14" s="8">
        <v>0</v>
      </c>
      <c r="T14" s="8">
        <v>0</v>
      </c>
      <c r="U14" s="8">
        <v>0</v>
      </c>
    </row>
    <row r="15" spans="1:21">
      <c r="A15" s="7">
        <f>'150102'!E6</f>
        <v>0.33333333333333331</v>
      </c>
      <c r="B15" s="8">
        <f>'150102'!F6</f>
        <v>35.86</v>
      </c>
      <c r="C15" s="8">
        <v>1</v>
      </c>
      <c r="D15" s="8">
        <v>1</v>
      </c>
      <c r="E15" s="8">
        <f t="shared" si="0"/>
        <v>35.86</v>
      </c>
      <c r="F15" s="8">
        <f t="shared" si="4"/>
        <v>-35.86</v>
      </c>
      <c r="G15" s="8">
        <f t="shared" si="1"/>
        <v>0</v>
      </c>
      <c r="H15" s="8">
        <v>0</v>
      </c>
      <c r="I15" s="8">
        <v>0</v>
      </c>
      <c r="J15" s="8">
        <v>0</v>
      </c>
      <c r="K15" s="6"/>
      <c r="L15" s="7">
        <f>'150103'!E6</f>
        <v>0.33333333333333331</v>
      </c>
      <c r="M15" s="8">
        <f>'150103'!F6</f>
        <v>35.06</v>
      </c>
      <c r="N15" s="8">
        <v>1</v>
      </c>
      <c r="O15" s="8">
        <v>1</v>
      </c>
      <c r="P15" s="8">
        <f t="shared" si="2"/>
        <v>35.06</v>
      </c>
      <c r="Q15" s="8">
        <f t="shared" si="5"/>
        <v>-35.06</v>
      </c>
      <c r="R15" s="8">
        <f t="shared" si="3"/>
        <v>0</v>
      </c>
      <c r="S15" s="8">
        <v>0</v>
      </c>
      <c r="T15" s="8">
        <v>0</v>
      </c>
      <c r="U15" s="8">
        <v>0</v>
      </c>
    </row>
    <row r="16" spans="1:21">
      <c r="A16" s="7">
        <f>'150102'!E7</f>
        <v>0.35416666666666669</v>
      </c>
      <c r="B16" s="8">
        <f>'150102'!F7</f>
        <v>40.11</v>
      </c>
      <c r="C16" s="8">
        <v>1</v>
      </c>
      <c r="D16" s="8">
        <v>1</v>
      </c>
      <c r="E16" s="8">
        <f t="shared" si="0"/>
        <v>40.11</v>
      </c>
      <c r="F16" s="8">
        <f t="shared" si="4"/>
        <v>-40.11</v>
      </c>
      <c r="G16" s="8">
        <f t="shared" si="1"/>
        <v>0</v>
      </c>
      <c r="H16" s="8">
        <v>0</v>
      </c>
      <c r="I16" s="8">
        <v>0</v>
      </c>
      <c r="J16" s="8">
        <v>0</v>
      </c>
      <c r="K16" s="6"/>
      <c r="L16" s="7">
        <f>'150103'!E7</f>
        <v>0.35416666666666669</v>
      </c>
      <c r="M16" s="8">
        <f>'150103'!F7</f>
        <v>38.83</v>
      </c>
      <c r="N16" s="8">
        <v>1</v>
      </c>
      <c r="O16" s="8">
        <v>1</v>
      </c>
      <c r="P16" s="8">
        <f t="shared" si="2"/>
        <v>38.83</v>
      </c>
      <c r="Q16" s="8">
        <f t="shared" si="5"/>
        <v>-38.83</v>
      </c>
      <c r="R16" s="8">
        <f t="shared" si="3"/>
        <v>0</v>
      </c>
      <c r="S16" s="8">
        <v>0</v>
      </c>
      <c r="T16" s="8">
        <v>0</v>
      </c>
      <c r="U16" s="8">
        <v>0</v>
      </c>
    </row>
    <row r="17" spans="1:21">
      <c r="A17" s="7">
        <f>'150102'!E8</f>
        <v>0.375</v>
      </c>
      <c r="B17" s="8">
        <f>'150102'!F8</f>
        <v>41.07</v>
      </c>
      <c r="C17" s="8">
        <v>1</v>
      </c>
      <c r="D17" s="8">
        <v>1</v>
      </c>
      <c r="E17" s="8">
        <f t="shared" si="0"/>
        <v>41.07</v>
      </c>
      <c r="F17" s="8">
        <f t="shared" si="4"/>
        <v>-41.07</v>
      </c>
      <c r="G17" s="8">
        <f t="shared" si="1"/>
        <v>0</v>
      </c>
      <c r="H17" s="8">
        <v>0</v>
      </c>
      <c r="I17" s="8">
        <v>0</v>
      </c>
      <c r="J17" s="8">
        <v>0</v>
      </c>
      <c r="K17" s="6"/>
      <c r="L17" s="7">
        <f>'150103'!E8</f>
        <v>0.375</v>
      </c>
      <c r="M17" s="8">
        <f>'150103'!F8</f>
        <v>35.06</v>
      </c>
      <c r="N17" s="8">
        <v>1</v>
      </c>
      <c r="O17" s="8">
        <v>1</v>
      </c>
      <c r="P17" s="8">
        <f t="shared" si="2"/>
        <v>35.06</v>
      </c>
      <c r="Q17" s="8">
        <f t="shared" si="5"/>
        <v>-35.06</v>
      </c>
      <c r="R17" s="8">
        <f t="shared" si="3"/>
        <v>0</v>
      </c>
      <c r="S17" s="8">
        <v>0</v>
      </c>
      <c r="T17" s="8">
        <v>0</v>
      </c>
      <c r="U17" s="8">
        <v>0</v>
      </c>
    </row>
    <row r="18" spans="1:21">
      <c r="A18" s="7">
        <f>'150102'!E9</f>
        <v>0.39583333333333331</v>
      </c>
      <c r="B18" s="8">
        <f>'150102'!F9</f>
        <v>41.71</v>
      </c>
      <c r="C18" s="8">
        <v>1</v>
      </c>
      <c r="D18" s="8">
        <v>1</v>
      </c>
      <c r="E18" s="8">
        <f t="shared" si="0"/>
        <v>41.71</v>
      </c>
      <c r="F18" s="8">
        <f t="shared" si="4"/>
        <v>-41.71</v>
      </c>
      <c r="G18" s="8">
        <f t="shared" si="1"/>
        <v>0</v>
      </c>
      <c r="H18" s="8">
        <v>0</v>
      </c>
      <c r="I18" s="8">
        <v>0</v>
      </c>
      <c r="J18" s="8">
        <v>0</v>
      </c>
      <c r="K18" s="6"/>
      <c r="L18" s="7">
        <f>'150103'!E9</f>
        <v>0.39583333333333331</v>
      </c>
      <c r="M18" s="8">
        <f>'150103'!F9</f>
        <v>38.83</v>
      </c>
      <c r="N18" s="8">
        <v>1</v>
      </c>
      <c r="O18" s="8">
        <v>1</v>
      </c>
      <c r="P18" s="8">
        <f t="shared" si="2"/>
        <v>38.83</v>
      </c>
      <c r="Q18" s="8">
        <f t="shared" si="5"/>
        <v>-38.83</v>
      </c>
      <c r="R18" s="8">
        <f t="shared" si="3"/>
        <v>0</v>
      </c>
      <c r="S18" s="8">
        <v>0</v>
      </c>
      <c r="T18" s="8">
        <v>0</v>
      </c>
      <c r="U18" s="8">
        <v>0</v>
      </c>
    </row>
    <row r="19" spans="1:21">
      <c r="A19" s="7">
        <f>'150102'!E10</f>
        <v>0.41666666666666669</v>
      </c>
      <c r="B19" s="8">
        <f>'150102'!F10</f>
        <v>40.56</v>
      </c>
      <c r="C19" s="8">
        <v>1</v>
      </c>
      <c r="D19" s="8">
        <v>1</v>
      </c>
      <c r="E19" s="8">
        <f t="shared" si="0"/>
        <v>40.56</v>
      </c>
      <c r="F19" s="8">
        <f t="shared" si="4"/>
        <v>-40.56</v>
      </c>
      <c r="G19" s="8">
        <f t="shared" si="1"/>
        <v>0</v>
      </c>
      <c r="H19" s="8">
        <v>0</v>
      </c>
      <c r="I19" s="8">
        <v>0</v>
      </c>
      <c r="J19" s="8">
        <v>0</v>
      </c>
      <c r="K19" s="6"/>
      <c r="L19" s="7">
        <f>'150103'!E10</f>
        <v>0.41666666666666669</v>
      </c>
      <c r="M19" s="8">
        <f>'150103'!F10</f>
        <v>38.83</v>
      </c>
      <c r="N19" s="8">
        <v>1</v>
      </c>
      <c r="O19" s="8">
        <v>1</v>
      </c>
      <c r="P19" s="8">
        <f t="shared" si="2"/>
        <v>38.83</v>
      </c>
      <c r="Q19" s="8">
        <f t="shared" si="5"/>
        <v>-38.83</v>
      </c>
      <c r="R19" s="8">
        <f t="shared" si="3"/>
        <v>0</v>
      </c>
      <c r="S19" s="8">
        <v>0</v>
      </c>
      <c r="T19" s="8">
        <v>0</v>
      </c>
      <c r="U19" s="8">
        <v>0</v>
      </c>
    </row>
    <row r="20" spans="1:21">
      <c r="A20" s="7">
        <f>'150102'!E11</f>
        <v>0.4375</v>
      </c>
      <c r="B20" s="8">
        <f>'150102'!F11</f>
        <v>53.59</v>
      </c>
      <c r="C20" s="8">
        <v>1</v>
      </c>
      <c r="D20" s="8">
        <v>1</v>
      </c>
      <c r="E20" s="8">
        <f t="shared" si="0"/>
        <v>53.59</v>
      </c>
      <c r="F20" s="8">
        <f t="shared" si="4"/>
        <v>-53.59</v>
      </c>
      <c r="G20" s="8">
        <f t="shared" si="1"/>
        <v>0</v>
      </c>
      <c r="H20" s="8">
        <v>0</v>
      </c>
      <c r="I20" s="8">
        <v>0</v>
      </c>
      <c r="J20" s="8">
        <v>0</v>
      </c>
      <c r="K20" s="6"/>
      <c r="L20" s="7">
        <f>'150103'!E11</f>
        <v>0.4375</v>
      </c>
      <c r="M20" s="8">
        <f>'150103'!F11</f>
        <v>41.04</v>
      </c>
      <c r="N20" s="8">
        <v>1</v>
      </c>
      <c r="O20" s="8">
        <v>1</v>
      </c>
      <c r="P20" s="8">
        <f t="shared" si="2"/>
        <v>41.04</v>
      </c>
      <c r="Q20" s="8">
        <f t="shared" si="5"/>
        <v>-41.04</v>
      </c>
      <c r="R20" s="8">
        <f t="shared" si="3"/>
        <v>0</v>
      </c>
      <c r="S20" s="8">
        <v>0</v>
      </c>
      <c r="T20" s="8">
        <v>0</v>
      </c>
      <c r="U20" s="8">
        <v>0</v>
      </c>
    </row>
    <row r="21" spans="1:21">
      <c r="A21" s="7">
        <f>'150102'!E12</f>
        <v>0.45833333333333331</v>
      </c>
      <c r="B21" s="8">
        <f>'150102'!F12</f>
        <v>71.7</v>
      </c>
      <c r="C21" s="8">
        <v>1</v>
      </c>
      <c r="D21" s="8">
        <v>1</v>
      </c>
      <c r="E21" s="8">
        <f t="shared" si="0"/>
        <v>71.7</v>
      </c>
      <c r="F21" s="8">
        <f t="shared" si="4"/>
        <v>-71.7</v>
      </c>
      <c r="G21" s="8">
        <f t="shared" si="1"/>
        <v>0</v>
      </c>
      <c r="H21" s="8">
        <v>0</v>
      </c>
      <c r="I21" s="8">
        <v>0</v>
      </c>
      <c r="J21" s="8">
        <v>0</v>
      </c>
      <c r="K21" s="6"/>
      <c r="L21" s="7">
        <f>'150103'!E12</f>
        <v>0.45833333333333331</v>
      </c>
      <c r="M21" s="8">
        <f>'150103'!F12</f>
        <v>41.04</v>
      </c>
      <c r="N21" s="8">
        <v>1</v>
      </c>
      <c r="O21" s="8">
        <v>1</v>
      </c>
      <c r="P21" s="8">
        <f t="shared" si="2"/>
        <v>41.04</v>
      </c>
      <c r="Q21" s="8">
        <f t="shared" si="5"/>
        <v>-41.04</v>
      </c>
      <c r="R21" s="8">
        <f t="shared" si="3"/>
        <v>0</v>
      </c>
      <c r="S21" s="8">
        <v>0</v>
      </c>
      <c r="T21" s="8">
        <v>0</v>
      </c>
      <c r="U21" s="8">
        <v>0</v>
      </c>
    </row>
    <row r="22" spans="1:21">
      <c r="A22" s="7">
        <f>'150102'!E13</f>
        <v>0.47916666666666669</v>
      </c>
      <c r="B22" s="8">
        <f>'150102'!F13</f>
        <v>68.56</v>
      </c>
      <c r="C22" s="8">
        <v>1</v>
      </c>
      <c r="D22" s="8">
        <v>1</v>
      </c>
      <c r="E22" s="8">
        <f t="shared" si="0"/>
        <v>68.56</v>
      </c>
      <c r="F22" s="8">
        <f t="shared" si="4"/>
        <v>-68.56</v>
      </c>
      <c r="G22" s="8">
        <f t="shared" si="1"/>
        <v>0</v>
      </c>
      <c r="H22" s="8">
        <v>0</v>
      </c>
      <c r="I22" s="8">
        <v>0</v>
      </c>
      <c r="J22" s="8">
        <v>0</v>
      </c>
      <c r="K22" s="6"/>
      <c r="L22" s="7">
        <f>'150103'!E13</f>
        <v>0.47916666666666669</v>
      </c>
      <c r="M22" s="8">
        <f>'150103'!F13</f>
        <v>53.98</v>
      </c>
      <c r="N22" s="8">
        <v>1</v>
      </c>
      <c r="O22" s="8">
        <v>1</v>
      </c>
      <c r="P22" s="8">
        <f t="shared" si="2"/>
        <v>53.98</v>
      </c>
      <c r="Q22" s="8">
        <f t="shared" si="5"/>
        <v>-53.98</v>
      </c>
      <c r="R22" s="8">
        <f t="shared" si="3"/>
        <v>0</v>
      </c>
      <c r="S22" s="8">
        <v>0</v>
      </c>
      <c r="T22" s="8">
        <v>0</v>
      </c>
      <c r="U22" s="8">
        <v>0</v>
      </c>
    </row>
    <row r="23" spans="1:21">
      <c r="A23" s="7">
        <f>'150102'!E14</f>
        <v>0.5</v>
      </c>
      <c r="B23" s="8">
        <f>'150102'!F14</f>
        <v>68</v>
      </c>
      <c r="C23" s="8">
        <v>1</v>
      </c>
      <c r="D23" s="8">
        <v>1</v>
      </c>
      <c r="E23" s="8">
        <f t="shared" si="0"/>
        <v>68</v>
      </c>
      <c r="F23" s="8">
        <f t="shared" si="4"/>
        <v>-68</v>
      </c>
      <c r="G23" s="8">
        <f t="shared" si="1"/>
        <v>0</v>
      </c>
      <c r="H23" s="8">
        <v>0</v>
      </c>
      <c r="I23" s="8">
        <v>0</v>
      </c>
      <c r="J23" s="8">
        <v>0</v>
      </c>
      <c r="K23" s="6"/>
      <c r="L23" s="7">
        <f>'150103'!E14</f>
        <v>0.5</v>
      </c>
      <c r="M23" s="8">
        <f>'150103'!F14</f>
        <v>61.51</v>
      </c>
      <c r="N23" s="8">
        <v>1</v>
      </c>
      <c r="O23" s="8">
        <v>1</v>
      </c>
      <c r="P23" s="8">
        <f t="shared" si="2"/>
        <v>61.51</v>
      </c>
      <c r="Q23" s="8">
        <f t="shared" si="5"/>
        <v>-61.51</v>
      </c>
      <c r="R23" s="8">
        <f t="shared" si="3"/>
        <v>0</v>
      </c>
      <c r="S23" s="8">
        <v>0</v>
      </c>
      <c r="T23" s="8">
        <v>0</v>
      </c>
      <c r="U23" s="8">
        <v>0</v>
      </c>
    </row>
    <row r="24" spans="1:21">
      <c r="A24" s="7">
        <f>'150102'!E15</f>
        <v>0.52083333333333337</v>
      </c>
      <c r="B24" s="8">
        <f>'150102'!F15</f>
        <v>67.540000000000006</v>
      </c>
      <c r="C24" s="8">
        <v>1</v>
      </c>
      <c r="D24" s="8">
        <v>1</v>
      </c>
      <c r="E24" s="8">
        <f t="shared" si="0"/>
        <v>67.540000000000006</v>
      </c>
      <c r="F24" s="8">
        <f t="shared" si="4"/>
        <v>-67.540000000000006</v>
      </c>
      <c r="G24" s="8">
        <f t="shared" si="1"/>
        <v>0</v>
      </c>
      <c r="H24" s="8">
        <v>0</v>
      </c>
      <c r="I24" s="8">
        <v>0</v>
      </c>
      <c r="J24" s="8">
        <v>0</v>
      </c>
      <c r="K24" s="6"/>
      <c r="L24" s="7">
        <f>'150103'!E15</f>
        <v>0.52083333333333337</v>
      </c>
      <c r="M24" s="8">
        <f>'150103'!F15</f>
        <v>79.22</v>
      </c>
      <c r="N24" s="8">
        <v>1</v>
      </c>
      <c r="O24" s="8">
        <v>1</v>
      </c>
      <c r="P24" s="8">
        <f t="shared" si="2"/>
        <v>79.22</v>
      </c>
      <c r="Q24" s="8">
        <f t="shared" si="5"/>
        <v>-79.22</v>
      </c>
      <c r="R24" s="8">
        <f t="shared" si="3"/>
        <v>0</v>
      </c>
      <c r="S24" s="8">
        <v>0</v>
      </c>
      <c r="T24" s="8">
        <v>0</v>
      </c>
      <c r="U24" s="8">
        <v>0</v>
      </c>
    </row>
    <row r="25" spans="1:21">
      <c r="A25" s="7">
        <f>'150102'!E16</f>
        <v>0.54166666666666663</v>
      </c>
      <c r="B25" s="8">
        <f>'150102'!F16</f>
        <v>42.29</v>
      </c>
      <c r="C25" s="8">
        <v>1</v>
      </c>
      <c r="D25" s="8">
        <v>1</v>
      </c>
      <c r="E25" s="8">
        <f t="shared" si="0"/>
        <v>42.29</v>
      </c>
      <c r="F25" s="8">
        <f t="shared" si="4"/>
        <v>-42.29</v>
      </c>
      <c r="G25" s="8">
        <f t="shared" si="1"/>
        <v>0</v>
      </c>
      <c r="H25" s="8">
        <v>0</v>
      </c>
      <c r="I25" s="8">
        <v>0</v>
      </c>
      <c r="J25" s="8">
        <v>0</v>
      </c>
      <c r="K25" s="6"/>
      <c r="L25" s="7">
        <f>'150103'!E16</f>
        <v>0.54166666666666663</v>
      </c>
      <c r="M25" s="8">
        <f>'150103'!F16</f>
        <v>61.82</v>
      </c>
      <c r="N25" s="8">
        <v>1</v>
      </c>
      <c r="O25" s="8">
        <v>1</v>
      </c>
      <c r="P25" s="8">
        <f t="shared" si="2"/>
        <v>61.82</v>
      </c>
      <c r="Q25" s="8">
        <f t="shared" si="5"/>
        <v>-61.82</v>
      </c>
      <c r="R25" s="8">
        <f t="shared" si="3"/>
        <v>0</v>
      </c>
      <c r="S25" s="8">
        <v>0</v>
      </c>
      <c r="T25" s="8">
        <v>0</v>
      </c>
      <c r="U25" s="8">
        <v>0</v>
      </c>
    </row>
    <row r="26" spans="1:21">
      <c r="A26" s="7">
        <f>'150102'!E17</f>
        <v>0.5625</v>
      </c>
      <c r="B26" s="8">
        <f>'150102'!F17</f>
        <v>41.78</v>
      </c>
      <c r="C26" s="8">
        <v>1</v>
      </c>
      <c r="D26" s="8">
        <v>1</v>
      </c>
      <c r="E26" s="8">
        <f t="shared" si="0"/>
        <v>41.78</v>
      </c>
      <c r="F26" s="8">
        <f t="shared" si="4"/>
        <v>-41.78</v>
      </c>
      <c r="G26" s="8">
        <f t="shared" si="1"/>
        <v>0</v>
      </c>
      <c r="H26" s="8">
        <v>0</v>
      </c>
      <c r="I26" s="8">
        <v>0</v>
      </c>
      <c r="J26" s="8">
        <v>0</v>
      </c>
      <c r="K26" s="6"/>
      <c r="L26" s="7">
        <f>'150103'!E17</f>
        <v>0.5625</v>
      </c>
      <c r="M26" s="8">
        <f>'150103'!F17</f>
        <v>56.12</v>
      </c>
      <c r="N26" s="8">
        <v>1</v>
      </c>
      <c r="O26" s="8">
        <v>1</v>
      </c>
      <c r="P26" s="8">
        <f t="shared" si="2"/>
        <v>56.12</v>
      </c>
      <c r="Q26" s="8">
        <f t="shared" si="5"/>
        <v>-56.12</v>
      </c>
      <c r="R26" s="8">
        <f t="shared" si="3"/>
        <v>0</v>
      </c>
      <c r="S26" s="8">
        <v>0</v>
      </c>
      <c r="T26" s="8">
        <v>0</v>
      </c>
      <c r="U26" s="8">
        <v>0</v>
      </c>
    </row>
    <row r="27" spans="1:21">
      <c r="A27" s="7">
        <f>'150102'!E18</f>
        <v>0.58333333333333337</v>
      </c>
      <c r="B27" s="8">
        <f>'150102'!F18</f>
        <v>41.05</v>
      </c>
      <c r="C27" s="8">
        <v>1</v>
      </c>
      <c r="D27" s="8">
        <v>1</v>
      </c>
      <c r="E27" s="8">
        <f t="shared" si="0"/>
        <v>41.05</v>
      </c>
      <c r="F27" s="8">
        <f t="shared" si="4"/>
        <v>-41.05</v>
      </c>
      <c r="G27" s="8">
        <f t="shared" si="1"/>
        <v>0</v>
      </c>
      <c r="H27" s="8">
        <v>0</v>
      </c>
      <c r="I27" s="8">
        <v>0</v>
      </c>
      <c r="J27" s="8">
        <v>0</v>
      </c>
      <c r="K27" s="6"/>
      <c r="L27" s="7">
        <f>'150103'!E18</f>
        <v>0.58333333333333337</v>
      </c>
      <c r="M27" s="8">
        <f>'150103'!F18</f>
        <v>52.18</v>
      </c>
      <c r="N27" s="8">
        <v>1</v>
      </c>
      <c r="O27" s="8">
        <v>1</v>
      </c>
      <c r="P27" s="8">
        <f t="shared" si="2"/>
        <v>52.18</v>
      </c>
      <c r="Q27" s="8">
        <f t="shared" si="5"/>
        <v>-52.18</v>
      </c>
      <c r="R27" s="8">
        <f t="shared" si="3"/>
        <v>0</v>
      </c>
      <c r="S27" s="8">
        <v>0</v>
      </c>
      <c r="T27" s="8">
        <v>0</v>
      </c>
      <c r="U27" s="8">
        <v>0</v>
      </c>
    </row>
    <row r="28" spans="1:21">
      <c r="A28" s="7">
        <f>'150102'!E19</f>
        <v>0.60416666666666663</v>
      </c>
      <c r="B28" s="8">
        <f>'150102'!F19</f>
        <v>40.56</v>
      </c>
      <c r="C28" s="8">
        <v>1</v>
      </c>
      <c r="D28" s="8">
        <v>1</v>
      </c>
      <c r="E28" s="8">
        <f t="shared" si="0"/>
        <v>40.56</v>
      </c>
      <c r="F28" s="8">
        <f t="shared" si="4"/>
        <v>-40.56</v>
      </c>
      <c r="G28" s="8">
        <f t="shared" si="1"/>
        <v>0</v>
      </c>
      <c r="H28" s="8">
        <v>0</v>
      </c>
      <c r="I28" s="8">
        <v>0</v>
      </c>
      <c r="J28" s="8">
        <v>0</v>
      </c>
      <c r="K28" s="6"/>
      <c r="L28" s="7">
        <f>'150103'!E19</f>
        <v>0.60416666666666663</v>
      </c>
      <c r="M28" s="8">
        <f>'150103'!F19</f>
        <v>52.87</v>
      </c>
      <c r="N28" s="8">
        <v>1</v>
      </c>
      <c r="O28" s="8">
        <v>1</v>
      </c>
      <c r="P28" s="8">
        <f t="shared" si="2"/>
        <v>52.87</v>
      </c>
      <c r="Q28" s="8">
        <f t="shared" si="5"/>
        <v>-52.87</v>
      </c>
      <c r="R28" s="8">
        <f t="shared" si="3"/>
        <v>0</v>
      </c>
      <c r="S28" s="8">
        <v>0</v>
      </c>
      <c r="T28" s="8">
        <v>0</v>
      </c>
      <c r="U28" s="8">
        <v>0</v>
      </c>
    </row>
    <row r="29" spans="1:21">
      <c r="A29" s="7">
        <f>'150102'!E20</f>
        <v>0.625</v>
      </c>
      <c r="B29" s="8">
        <f>'150102'!F20</f>
        <v>40.56</v>
      </c>
      <c r="C29" s="8">
        <v>1</v>
      </c>
      <c r="D29" s="8">
        <v>1</v>
      </c>
      <c r="E29" s="8">
        <f t="shared" si="0"/>
        <v>40.56</v>
      </c>
      <c r="F29" s="8">
        <f t="shared" si="4"/>
        <v>-40.56</v>
      </c>
      <c r="G29" s="8">
        <f t="shared" si="1"/>
        <v>0</v>
      </c>
      <c r="H29" s="8">
        <v>0</v>
      </c>
      <c r="I29" s="8">
        <v>0</v>
      </c>
      <c r="J29" s="8">
        <v>0</v>
      </c>
      <c r="K29" s="6"/>
      <c r="L29" s="7">
        <f>'150103'!E20</f>
        <v>0.625</v>
      </c>
      <c r="M29" s="8">
        <f>'150103'!F20</f>
        <v>54.71</v>
      </c>
      <c r="N29" s="8">
        <v>1</v>
      </c>
      <c r="O29" s="8">
        <v>1</v>
      </c>
      <c r="P29" s="8">
        <f t="shared" si="2"/>
        <v>54.71</v>
      </c>
      <c r="Q29" s="8">
        <f t="shared" si="5"/>
        <v>-54.71</v>
      </c>
      <c r="R29" s="8">
        <f t="shared" si="3"/>
        <v>0</v>
      </c>
      <c r="S29" s="8">
        <v>0</v>
      </c>
      <c r="T29" s="8">
        <v>0</v>
      </c>
      <c r="U29" s="8">
        <v>0</v>
      </c>
    </row>
    <row r="30" spans="1:21">
      <c r="A30" s="7">
        <f>'150102'!E21</f>
        <v>0.64583333333333337</v>
      </c>
      <c r="B30" s="8">
        <f>'150102'!F21</f>
        <v>40.56</v>
      </c>
      <c r="C30" s="8">
        <v>1</v>
      </c>
      <c r="D30" s="8">
        <v>1</v>
      </c>
      <c r="E30" s="8">
        <f t="shared" si="0"/>
        <v>40.56</v>
      </c>
      <c r="F30" s="8">
        <f t="shared" si="4"/>
        <v>-40.56</v>
      </c>
      <c r="G30" s="8">
        <f t="shared" si="1"/>
        <v>0</v>
      </c>
      <c r="H30" s="8">
        <v>0</v>
      </c>
      <c r="I30" s="8">
        <v>0</v>
      </c>
      <c r="J30" s="8">
        <v>0</v>
      </c>
      <c r="K30" s="6"/>
      <c r="L30" s="7">
        <f>'150103'!E21</f>
        <v>0.64583333333333337</v>
      </c>
      <c r="M30" s="8">
        <f>'150103'!F21</f>
        <v>65.3</v>
      </c>
      <c r="N30" s="8">
        <v>1</v>
      </c>
      <c r="O30" s="8">
        <v>1</v>
      </c>
      <c r="P30" s="8">
        <f t="shared" si="2"/>
        <v>65.3</v>
      </c>
      <c r="Q30" s="8">
        <f t="shared" si="5"/>
        <v>-65.3</v>
      </c>
      <c r="R30" s="8">
        <f t="shared" si="3"/>
        <v>0</v>
      </c>
      <c r="S30" s="8">
        <v>0</v>
      </c>
      <c r="T30" s="8">
        <v>0</v>
      </c>
      <c r="U30" s="8">
        <v>0</v>
      </c>
    </row>
    <row r="31" spans="1:21">
      <c r="A31" s="7">
        <f>'150102'!E22</f>
        <v>0.66666666666666663</v>
      </c>
      <c r="B31" s="8">
        <f>'150102'!F22</f>
        <v>67.55</v>
      </c>
      <c r="C31" s="8">
        <v>1</v>
      </c>
      <c r="D31" s="8">
        <v>1</v>
      </c>
      <c r="E31" s="8">
        <f t="shared" si="0"/>
        <v>67.55</v>
      </c>
      <c r="F31" s="8">
        <f t="shared" si="4"/>
        <v>-67.55</v>
      </c>
      <c r="G31" s="8">
        <f t="shared" si="1"/>
        <v>0</v>
      </c>
      <c r="H31" s="8">
        <v>0</v>
      </c>
      <c r="I31" s="8">
        <v>0</v>
      </c>
      <c r="J31" s="8">
        <v>0</v>
      </c>
      <c r="K31" s="6"/>
      <c r="L31" s="7">
        <f>'150103'!E22</f>
        <v>0.66666666666666663</v>
      </c>
      <c r="M31" s="8">
        <f>'150103'!F22</f>
        <v>42.12</v>
      </c>
      <c r="N31" s="8">
        <v>1</v>
      </c>
      <c r="O31" s="8">
        <v>1</v>
      </c>
      <c r="P31" s="8">
        <f t="shared" si="2"/>
        <v>42.12</v>
      </c>
      <c r="Q31" s="8">
        <f t="shared" si="5"/>
        <v>-42.12</v>
      </c>
      <c r="R31" s="8">
        <f t="shared" si="3"/>
        <v>0</v>
      </c>
      <c r="S31" s="8">
        <v>0</v>
      </c>
      <c r="T31" s="8">
        <v>0</v>
      </c>
      <c r="U31" s="8">
        <v>0</v>
      </c>
    </row>
    <row r="32" spans="1:21">
      <c r="A32" s="7">
        <f>'150102'!E23</f>
        <v>0.6875</v>
      </c>
      <c r="B32" s="8">
        <f>'150102'!F23</f>
        <v>65.52</v>
      </c>
      <c r="C32" s="8">
        <v>1</v>
      </c>
      <c r="D32" s="8">
        <v>1</v>
      </c>
      <c r="E32" s="8">
        <f t="shared" si="0"/>
        <v>65.52</v>
      </c>
      <c r="F32" s="8">
        <f t="shared" si="4"/>
        <v>-65.52</v>
      </c>
      <c r="G32" s="8">
        <f t="shared" si="1"/>
        <v>0</v>
      </c>
      <c r="H32" s="8">
        <v>0</v>
      </c>
      <c r="I32" s="8">
        <v>0</v>
      </c>
      <c r="J32" s="8">
        <v>0</v>
      </c>
      <c r="K32" s="6"/>
      <c r="L32" s="7">
        <f>'150103'!E23</f>
        <v>0.6875</v>
      </c>
      <c r="M32" s="8">
        <f>'150103'!F23</f>
        <v>57.79</v>
      </c>
      <c r="N32" s="8">
        <v>1</v>
      </c>
      <c r="O32" s="8">
        <v>1</v>
      </c>
      <c r="P32" s="8">
        <f t="shared" si="2"/>
        <v>57.79</v>
      </c>
      <c r="Q32" s="8">
        <f t="shared" si="5"/>
        <v>-57.79</v>
      </c>
      <c r="R32" s="8">
        <f t="shared" si="3"/>
        <v>0</v>
      </c>
      <c r="S32" s="8">
        <v>0</v>
      </c>
      <c r="T32" s="8">
        <v>0</v>
      </c>
      <c r="U32" s="8">
        <v>0</v>
      </c>
    </row>
    <row r="33" spans="1:21">
      <c r="A33" s="7">
        <f>'150102'!E24</f>
        <v>0.70833333333333337</v>
      </c>
      <c r="B33" s="8">
        <f>'150102'!F24</f>
        <v>255.6</v>
      </c>
      <c r="C33" s="8">
        <v>1</v>
      </c>
      <c r="D33" s="8">
        <v>1</v>
      </c>
      <c r="E33" s="8">
        <f t="shared" si="0"/>
        <v>255.6</v>
      </c>
      <c r="F33" s="8">
        <f t="shared" si="4"/>
        <v>-255.6</v>
      </c>
      <c r="G33" s="8">
        <f t="shared" si="1"/>
        <v>0</v>
      </c>
      <c r="H33" s="8">
        <v>0</v>
      </c>
      <c r="I33" s="8">
        <v>0</v>
      </c>
      <c r="J33" s="8">
        <v>0</v>
      </c>
      <c r="K33" s="6"/>
      <c r="L33" s="7">
        <f>'150103'!E24</f>
        <v>0.70833333333333337</v>
      </c>
      <c r="M33" s="8">
        <f>'150103'!F24</f>
        <v>64.040000000000006</v>
      </c>
      <c r="N33" s="8">
        <v>1</v>
      </c>
      <c r="O33" s="8">
        <v>1</v>
      </c>
      <c r="P33" s="8">
        <f t="shared" si="2"/>
        <v>64.040000000000006</v>
      </c>
      <c r="Q33" s="8">
        <f t="shared" si="5"/>
        <v>-64.040000000000006</v>
      </c>
      <c r="R33" s="8">
        <f t="shared" si="3"/>
        <v>0</v>
      </c>
      <c r="S33" s="8">
        <v>0</v>
      </c>
      <c r="T33" s="8">
        <v>0</v>
      </c>
      <c r="U33" s="8">
        <v>0</v>
      </c>
    </row>
    <row r="34" spans="1:21">
      <c r="A34" s="7">
        <f>'150102'!E25</f>
        <v>0.72916666666666663</v>
      </c>
      <c r="B34" s="8">
        <f>'150102'!F25</f>
        <v>253.89</v>
      </c>
      <c r="C34" s="8">
        <v>1</v>
      </c>
      <c r="D34" s="8">
        <v>1</v>
      </c>
      <c r="E34" s="8">
        <f t="shared" si="0"/>
        <v>253.89</v>
      </c>
      <c r="F34" s="8">
        <f t="shared" si="4"/>
        <v>-253.89</v>
      </c>
      <c r="G34" s="8">
        <f t="shared" si="1"/>
        <v>0</v>
      </c>
      <c r="H34" s="8">
        <v>0</v>
      </c>
      <c r="I34" s="8">
        <v>0</v>
      </c>
      <c r="J34" s="8">
        <v>0</v>
      </c>
      <c r="K34" s="6"/>
      <c r="L34" s="7">
        <f>'150103'!E25</f>
        <v>0.72916666666666663</v>
      </c>
      <c r="M34" s="8">
        <f>'150103'!F25</f>
        <v>209.95</v>
      </c>
      <c r="N34" s="8">
        <v>1</v>
      </c>
      <c r="O34" s="8">
        <v>1</v>
      </c>
      <c r="P34" s="8">
        <f t="shared" si="2"/>
        <v>209.95</v>
      </c>
      <c r="Q34" s="8">
        <f t="shared" si="5"/>
        <v>-209.95</v>
      </c>
      <c r="R34" s="8">
        <f t="shared" si="3"/>
        <v>0</v>
      </c>
      <c r="S34" s="8">
        <v>0</v>
      </c>
      <c r="T34" s="8">
        <v>0</v>
      </c>
      <c r="U34" s="8">
        <v>0</v>
      </c>
    </row>
    <row r="35" spans="1:21">
      <c r="A35" s="7">
        <f>'150102'!E26</f>
        <v>0.75</v>
      </c>
      <c r="B35" s="8">
        <f>'150102'!F26</f>
        <v>64.63</v>
      </c>
      <c r="C35" s="8">
        <v>1</v>
      </c>
      <c r="D35" s="8">
        <v>1</v>
      </c>
      <c r="E35" s="8">
        <f t="shared" si="0"/>
        <v>64.63</v>
      </c>
      <c r="F35" s="8">
        <f t="shared" si="4"/>
        <v>-64.63</v>
      </c>
      <c r="G35" s="8">
        <f t="shared" si="1"/>
        <v>0</v>
      </c>
      <c r="H35" s="8">
        <v>0</v>
      </c>
      <c r="I35" s="8">
        <v>0</v>
      </c>
      <c r="J35" s="8">
        <v>0</v>
      </c>
      <c r="K35" s="6"/>
      <c r="L35" s="7">
        <f>'150103'!E26</f>
        <v>0.75</v>
      </c>
      <c r="M35" s="8">
        <f>'150103'!F26</f>
        <v>150.22</v>
      </c>
      <c r="N35" s="8">
        <v>1</v>
      </c>
      <c r="O35" s="8">
        <v>1</v>
      </c>
      <c r="P35" s="8">
        <f t="shared" si="2"/>
        <v>150.22</v>
      </c>
      <c r="Q35" s="8">
        <f t="shared" si="5"/>
        <v>-150.22</v>
      </c>
      <c r="R35" s="8">
        <f t="shared" si="3"/>
        <v>0</v>
      </c>
      <c r="S35" s="8">
        <v>0</v>
      </c>
      <c r="T35" s="8">
        <v>0</v>
      </c>
      <c r="U35" s="8">
        <v>0</v>
      </c>
    </row>
    <row r="36" spans="1:21">
      <c r="A36" s="7">
        <f>'150102'!E27</f>
        <v>0.77083333333333337</v>
      </c>
      <c r="B36" s="8">
        <f>'150102'!F27</f>
        <v>67.03</v>
      </c>
      <c r="C36" s="8">
        <v>1</v>
      </c>
      <c r="D36" s="8">
        <v>1</v>
      </c>
      <c r="E36" s="8">
        <f t="shared" si="0"/>
        <v>67.03</v>
      </c>
      <c r="F36" s="8">
        <f t="shared" si="4"/>
        <v>-67.03</v>
      </c>
      <c r="G36" s="8">
        <f t="shared" si="1"/>
        <v>0</v>
      </c>
      <c r="H36" s="8">
        <v>0</v>
      </c>
      <c r="I36" s="8">
        <v>0</v>
      </c>
      <c r="J36" s="8">
        <v>0</v>
      </c>
      <c r="K36" s="6"/>
      <c r="L36" s="7">
        <f>'150103'!E27</f>
        <v>0.77083333333333337</v>
      </c>
      <c r="M36" s="8">
        <f>'150103'!F27</f>
        <v>64.319999999999993</v>
      </c>
      <c r="N36" s="8">
        <v>1</v>
      </c>
      <c r="O36" s="8">
        <v>1</v>
      </c>
      <c r="P36" s="8">
        <f t="shared" si="2"/>
        <v>64.319999999999993</v>
      </c>
      <c r="Q36" s="8">
        <f t="shared" si="5"/>
        <v>-64.319999999999993</v>
      </c>
      <c r="R36" s="8">
        <f t="shared" si="3"/>
        <v>0</v>
      </c>
      <c r="S36" s="8">
        <v>0</v>
      </c>
      <c r="T36" s="8">
        <v>0</v>
      </c>
      <c r="U36" s="8">
        <v>0</v>
      </c>
    </row>
    <row r="37" spans="1:21">
      <c r="A37" s="7">
        <f>'150102'!E28</f>
        <v>0.79166666666666663</v>
      </c>
      <c r="B37" s="8">
        <f>'150102'!F28</f>
        <v>67.86</v>
      </c>
      <c r="C37" s="8">
        <v>1</v>
      </c>
      <c r="D37" s="8">
        <v>1</v>
      </c>
      <c r="E37" s="8">
        <f t="shared" si="0"/>
        <v>67.86</v>
      </c>
      <c r="F37" s="8">
        <f t="shared" si="4"/>
        <v>-67.86</v>
      </c>
      <c r="G37" s="8">
        <f t="shared" si="1"/>
        <v>0</v>
      </c>
      <c r="H37" s="8">
        <v>0</v>
      </c>
      <c r="I37" s="8">
        <v>0</v>
      </c>
      <c r="J37" s="8">
        <v>0</v>
      </c>
      <c r="K37" s="6"/>
      <c r="L37" s="7">
        <f>'150103'!E28</f>
        <v>0.79166666666666663</v>
      </c>
      <c r="M37" s="8">
        <f>'150103'!F28</f>
        <v>64.319999999999993</v>
      </c>
      <c r="N37" s="8">
        <v>1</v>
      </c>
      <c r="O37" s="8">
        <v>1</v>
      </c>
      <c r="P37" s="8">
        <f t="shared" si="2"/>
        <v>64.319999999999993</v>
      </c>
      <c r="Q37" s="8">
        <f t="shared" si="5"/>
        <v>-64.319999999999993</v>
      </c>
      <c r="R37" s="8">
        <f t="shared" si="3"/>
        <v>0</v>
      </c>
      <c r="S37" s="8">
        <v>0</v>
      </c>
      <c r="T37" s="8">
        <v>0</v>
      </c>
      <c r="U37" s="8">
        <v>0</v>
      </c>
    </row>
    <row r="38" spans="1:21">
      <c r="A38" s="7">
        <f>'150102'!E29</f>
        <v>0.8125</v>
      </c>
      <c r="B38" s="8">
        <f>'150102'!F29</f>
        <v>51.9</v>
      </c>
      <c r="C38" s="8">
        <v>1</v>
      </c>
      <c r="D38" s="8">
        <v>1</v>
      </c>
      <c r="E38" s="8">
        <f t="shared" si="0"/>
        <v>51.9</v>
      </c>
      <c r="F38" s="8">
        <f t="shared" si="4"/>
        <v>-51.9</v>
      </c>
      <c r="G38" s="8">
        <f t="shared" si="1"/>
        <v>0</v>
      </c>
      <c r="H38" s="8">
        <v>0</v>
      </c>
      <c r="I38" s="8">
        <v>0</v>
      </c>
      <c r="J38" s="8">
        <v>0</v>
      </c>
      <c r="K38" s="6"/>
      <c r="L38" s="7">
        <f>'150103'!E29</f>
        <v>0.8125</v>
      </c>
      <c r="M38" s="8">
        <f>'150103'!F29</f>
        <v>64.290000000000006</v>
      </c>
      <c r="N38" s="8">
        <v>1</v>
      </c>
      <c r="O38" s="8">
        <v>1</v>
      </c>
      <c r="P38" s="8">
        <f t="shared" si="2"/>
        <v>64.290000000000006</v>
      </c>
      <c r="Q38" s="8">
        <f t="shared" si="5"/>
        <v>-64.290000000000006</v>
      </c>
      <c r="R38" s="8">
        <f t="shared" si="3"/>
        <v>0</v>
      </c>
      <c r="S38" s="8">
        <v>0</v>
      </c>
      <c r="T38" s="8">
        <v>0</v>
      </c>
      <c r="U38" s="8">
        <v>0</v>
      </c>
    </row>
    <row r="39" spans="1:21">
      <c r="A39" s="7">
        <f>'150102'!E30</f>
        <v>0.83333333333333337</v>
      </c>
      <c r="B39" s="8">
        <f>'150102'!F30</f>
        <v>50.22</v>
      </c>
      <c r="C39" s="8">
        <v>1</v>
      </c>
      <c r="D39" s="8">
        <v>1</v>
      </c>
      <c r="E39" s="8">
        <f t="shared" si="0"/>
        <v>50.22</v>
      </c>
      <c r="F39" s="8">
        <f t="shared" si="4"/>
        <v>-50.22</v>
      </c>
      <c r="G39" s="8">
        <f t="shared" si="1"/>
        <v>0</v>
      </c>
      <c r="H39" s="8">
        <v>0</v>
      </c>
      <c r="I39" s="8">
        <v>0</v>
      </c>
      <c r="J39" s="8">
        <v>0</v>
      </c>
      <c r="K39" s="6"/>
      <c r="L39" s="7">
        <f>'150103'!E30</f>
        <v>0.83333333333333337</v>
      </c>
      <c r="M39" s="8">
        <f>'150103'!F30</f>
        <v>59.1</v>
      </c>
      <c r="N39" s="8">
        <v>1</v>
      </c>
      <c r="O39" s="8">
        <v>1</v>
      </c>
      <c r="P39" s="8">
        <f t="shared" si="2"/>
        <v>59.1</v>
      </c>
      <c r="Q39" s="8">
        <f t="shared" si="5"/>
        <v>-59.1</v>
      </c>
      <c r="R39" s="8">
        <f t="shared" si="3"/>
        <v>0</v>
      </c>
      <c r="S39" s="8">
        <v>0</v>
      </c>
      <c r="T39" s="8">
        <v>0</v>
      </c>
      <c r="U39" s="8">
        <v>0</v>
      </c>
    </row>
    <row r="40" spans="1:21">
      <c r="A40" s="7">
        <f>'150102'!E31</f>
        <v>0.85416666666666663</v>
      </c>
      <c r="B40" s="8">
        <f>'150102'!F31</f>
        <v>42.12</v>
      </c>
      <c r="C40" s="8">
        <v>1</v>
      </c>
      <c r="D40" s="8">
        <v>1</v>
      </c>
      <c r="E40" s="8">
        <f t="shared" si="0"/>
        <v>42.12</v>
      </c>
      <c r="F40" s="8">
        <f t="shared" si="4"/>
        <v>-42.12</v>
      </c>
      <c r="G40" s="8">
        <f t="shared" si="1"/>
        <v>0</v>
      </c>
      <c r="H40" s="8">
        <v>0</v>
      </c>
      <c r="I40" s="8">
        <v>0</v>
      </c>
      <c r="J40" s="8">
        <v>0</v>
      </c>
      <c r="K40" s="6"/>
      <c r="L40" s="7">
        <f>'150103'!E31</f>
        <v>0.85416666666666663</v>
      </c>
      <c r="M40" s="8">
        <f>'150103'!F31</f>
        <v>61.84</v>
      </c>
      <c r="N40" s="8">
        <v>1</v>
      </c>
      <c r="O40" s="8">
        <v>1</v>
      </c>
      <c r="P40" s="8">
        <f t="shared" si="2"/>
        <v>61.84</v>
      </c>
      <c r="Q40" s="8">
        <f t="shared" si="5"/>
        <v>-61.84</v>
      </c>
      <c r="R40" s="8">
        <f t="shared" si="3"/>
        <v>0</v>
      </c>
      <c r="S40" s="8">
        <v>0</v>
      </c>
      <c r="T40" s="8">
        <v>0</v>
      </c>
      <c r="U40" s="8">
        <v>0</v>
      </c>
    </row>
    <row r="41" spans="1:21">
      <c r="A41" s="7">
        <f>'150102'!E32</f>
        <v>0.875</v>
      </c>
      <c r="B41" s="8">
        <f>'150102'!F32</f>
        <v>43.04</v>
      </c>
      <c r="C41" s="8">
        <v>1</v>
      </c>
      <c r="D41" s="8">
        <v>1</v>
      </c>
      <c r="E41" s="8">
        <f t="shared" si="0"/>
        <v>43.04</v>
      </c>
      <c r="F41" s="8">
        <f t="shared" si="4"/>
        <v>-43.04</v>
      </c>
      <c r="G41" s="8">
        <f t="shared" si="1"/>
        <v>0</v>
      </c>
      <c r="H41" s="8">
        <v>0</v>
      </c>
      <c r="I41" s="8">
        <v>0</v>
      </c>
      <c r="J41" s="8">
        <v>0</v>
      </c>
      <c r="K41" s="6"/>
      <c r="L41" s="7">
        <f>'150103'!E32</f>
        <v>0.875</v>
      </c>
      <c r="M41" s="8">
        <f>'150103'!F32</f>
        <v>65.209999999999994</v>
      </c>
      <c r="N41" s="8">
        <v>1</v>
      </c>
      <c r="O41" s="8">
        <v>1</v>
      </c>
      <c r="P41" s="8">
        <f t="shared" si="2"/>
        <v>65.209999999999994</v>
      </c>
      <c r="Q41" s="8">
        <f t="shared" si="5"/>
        <v>-65.209999999999994</v>
      </c>
      <c r="R41" s="8">
        <f t="shared" si="3"/>
        <v>0</v>
      </c>
      <c r="S41" s="8">
        <v>0</v>
      </c>
      <c r="T41" s="8">
        <v>0</v>
      </c>
      <c r="U41" s="8">
        <v>0</v>
      </c>
    </row>
    <row r="42" spans="1:21">
      <c r="A42" s="7">
        <f>'150102'!E33</f>
        <v>0.89583333333333337</v>
      </c>
      <c r="B42" s="8">
        <f>'150102'!F33</f>
        <v>40.700000000000003</v>
      </c>
      <c r="C42" s="8">
        <v>1</v>
      </c>
      <c r="D42" s="8">
        <v>1</v>
      </c>
      <c r="E42" s="8">
        <f t="shared" si="0"/>
        <v>40.700000000000003</v>
      </c>
      <c r="F42" s="8">
        <f t="shared" si="4"/>
        <v>-40.700000000000003</v>
      </c>
      <c r="G42" s="8">
        <f t="shared" si="1"/>
        <v>0</v>
      </c>
      <c r="H42" s="8">
        <v>0</v>
      </c>
      <c r="I42" s="8">
        <v>0</v>
      </c>
      <c r="J42" s="8">
        <v>0</v>
      </c>
      <c r="K42" s="6"/>
      <c r="L42" s="7">
        <f>'150103'!E33</f>
        <v>0.89583333333333337</v>
      </c>
      <c r="M42" s="8">
        <f>'150103'!F33</f>
        <v>46.31</v>
      </c>
      <c r="N42" s="8">
        <v>1</v>
      </c>
      <c r="O42" s="8">
        <v>1</v>
      </c>
      <c r="P42" s="8">
        <f t="shared" si="2"/>
        <v>46.31</v>
      </c>
      <c r="Q42" s="8">
        <f t="shared" si="5"/>
        <v>-46.31</v>
      </c>
      <c r="R42" s="8">
        <f t="shared" si="3"/>
        <v>0</v>
      </c>
      <c r="S42" s="8">
        <v>0</v>
      </c>
      <c r="T42" s="8">
        <v>0</v>
      </c>
      <c r="U42" s="8">
        <v>0</v>
      </c>
    </row>
    <row r="43" spans="1:21">
      <c r="A43" s="7">
        <f>'150102'!E34</f>
        <v>0.91666666666666663</v>
      </c>
      <c r="B43" s="8">
        <f>'150102'!F34</f>
        <v>40.53</v>
      </c>
      <c r="C43" s="8">
        <v>1</v>
      </c>
      <c r="D43" s="8">
        <v>1</v>
      </c>
      <c r="E43" s="8">
        <f t="shared" si="0"/>
        <v>40.53</v>
      </c>
      <c r="F43" s="8">
        <f t="shared" si="4"/>
        <v>-40.53</v>
      </c>
      <c r="G43" s="8">
        <f t="shared" si="1"/>
        <v>0</v>
      </c>
      <c r="H43" s="8">
        <v>0</v>
      </c>
      <c r="I43" s="8">
        <v>0</v>
      </c>
      <c r="J43" s="8">
        <v>0</v>
      </c>
      <c r="K43" s="6"/>
      <c r="L43" s="7">
        <f>'150103'!E34</f>
        <v>0.91666666666666663</v>
      </c>
      <c r="M43" s="8">
        <f>'150103'!F34</f>
        <v>52.27</v>
      </c>
      <c r="N43" s="8">
        <v>1</v>
      </c>
      <c r="O43" s="8">
        <v>1</v>
      </c>
      <c r="P43" s="8">
        <f t="shared" si="2"/>
        <v>52.27</v>
      </c>
      <c r="Q43" s="8">
        <f t="shared" si="5"/>
        <v>-52.27</v>
      </c>
      <c r="R43" s="8">
        <f t="shared" si="3"/>
        <v>0</v>
      </c>
      <c r="S43" s="8">
        <v>0</v>
      </c>
      <c r="T43" s="8">
        <v>0</v>
      </c>
      <c r="U43" s="8">
        <v>0</v>
      </c>
    </row>
    <row r="44" spans="1:21">
      <c r="A44" s="7">
        <f>'150102'!E35</f>
        <v>0.9375</v>
      </c>
      <c r="B44" s="8">
        <f>'150102'!F35</f>
        <v>40.119999999999997</v>
      </c>
      <c r="C44" s="8">
        <v>1</v>
      </c>
      <c r="D44" s="8">
        <v>1</v>
      </c>
      <c r="E44" s="8">
        <f t="shared" si="0"/>
        <v>40.119999999999997</v>
      </c>
      <c r="F44" s="8">
        <f t="shared" si="4"/>
        <v>-40.119999999999997</v>
      </c>
      <c r="G44" s="8">
        <f t="shared" si="1"/>
        <v>0</v>
      </c>
      <c r="H44" s="8">
        <v>0</v>
      </c>
      <c r="I44" s="8">
        <v>0</v>
      </c>
      <c r="J44" s="8">
        <v>0</v>
      </c>
      <c r="K44" s="6"/>
      <c r="L44" s="7">
        <f>'150103'!E35</f>
        <v>0.9375</v>
      </c>
      <c r="M44" s="8">
        <f>'150103'!F35</f>
        <v>41.04</v>
      </c>
      <c r="N44" s="8">
        <v>1</v>
      </c>
      <c r="O44" s="8">
        <v>1</v>
      </c>
      <c r="P44" s="8">
        <f t="shared" si="2"/>
        <v>41.04</v>
      </c>
      <c r="Q44" s="8">
        <f t="shared" si="5"/>
        <v>-41.04</v>
      </c>
      <c r="R44" s="8">
        <f t="shared" si="3"/>
        <v>0</v>
      </c>
      <c r="S44" s="8">
        <v>0</v>
      </c>
      <c r="T44" s="8">
        <v>0</v>
      </c>
      <c r="U44" s="8">
        <v>0</v>
      </c>
    </row>
    <row r="45" spans="1:21">
      <c r="A45" s="7">
        <f>'150102'!E36</f>
        <v>0.95833333333333337</v>
      </c>
      <c r="B45" s="8">
        <f>'150102'!F36</f>
        <v>40.11</v>
      </c>
      <c r="C45" s="8">
        <v>1</v>
      </c>
      <c r="D45" s="8">
        <v>1</v>
      </c>
      <c r="E45" s="8">
        <f t="shared" si="0"/>
        <v>40.11</v>
      </c>
      <c r="F45" s="8">
        <f t="shared" si="4"/>
        <v>-40.11</v>
      </c>
      <c r="G45" s="8">
        <f t="shared" si="1"/>
        <v>0</v>
      </c>
      <c r="H45" s="8">
        <v>0</v>
      </c>
      <c r="I45" s="8">
        <v>0</v>
      </c>
      <c r="J45" s="8">
        <v>0</v>
      </c>
      <c r="K45" s="6"/>
      <c r="L45" s="7">
        <f>'150103'!E36</f>
        <v>0.95833333333333337</v>
      </c>
      <c r="M45" s="8">
        <f>'150103'!F36</f>
        <v>49.39</v>
      </c>
      <c r="N45" s="8">
        <v>1</v>
      </c>
      <c r="O45" s="8">
        <v>1</v>
      </c>
      <c r="P45" s="8">
        <f t="shared" si="2"/>
        <v>49.39</v>
      </c>
      <c r="Q45" s="8">
        <f t="shared" si="5"/>
        <v>-49.39</v>
      </c>
      <c r="R45" s="8">
        <f t="shared" si="3"/>
        <v>0</v>
      </c>
      <c r="S45" s="8">
        <v>0</v>
      </c>
      <c r="T45" s="8">
        <v>0</v>
      </c>
      <c r="U45" s="8">
        <v>0</v>
      </c>
    </row>
    <row r="46" spans="1:21">
      <c r="A46" s="7">
        <f>'150102'!E37</f>
        <v>0.97916666666666663</v>
      </c>
      <c r="B46" s="8">
        <f>'150102'!F37</f>
        <v>40.11</v>
      </c>
      <c r="C46" s="8">
        <v>1</v>
      </c>
      <c r="D46" s="8">
        <v>1</v>
      </c>
      <c r="E46" s="8">
        <f t="shared" si="0"/>
        <v>40.11</v>
      </c>
      <c r="F46" s="8">
        <f t="shared" si="4"/>
        <v>-40.11</v>
      </c>
      <c r="G46" s="8">
        <f t="shared" si="1"/>
        <v>0</v>
      </c>
      <c r="H46" s="8">
        <v>0</v>
      </c>
      <c r="I46" s="8">
        <v>0</v>
      </c>
      <c r="J46" s="8">
        <v>0</v>
      </c>
      <c r="K46" s="6"/>
      <c r="L46" s="7">
        <f>'150103'!E37</f>
        <v>0.97916666666666663</v>
      </c>
      <c r="M46" s="8">
        <f>'150103'!F37</f>
        <v>59.79</v>
      </c>
      <c r="N46" s="8">
        <v>1</v>
      </c>
      <c r="O46" s="8">
        <v>1</v>
      </c>
      <c r="P46" s="8">
        <f t="shared" si="2"/>
        <v>59.79</v>
      </c>
      <c r="Q46" s="8">
        <f t="shared" si="5"/>
        <v>-59.79</v>
      </c>
      <c r="R46" s="8">
        <f t="shared" si="3"/>
        <v>0</v>
      </c>
      <c r="S46" s="8">
        <v>0</v>
      </c>
      <c r="T46" s="8">
        <v>0</v>
      </c>
      <c r="U46" s="8">
        <v>0</v>
      </c>
    </row>
    <row r="47" spans="1:21">
      <c r="A47" s="7">
        <f>'150102'!E38</f>
        <v>0</v>
      </c>
      <c r="B47" s="8">
        <f>'150102'!F38</f>
        <v>30.87</v>
      </c>
      <c r="C47" s="8">
        <v>1</v>
      </c>
      <c r="D47" s="8">
        <v>1</v>
      </c>
      <c r="E47" s="8">
        <f t="shared" si="0"/>
        <v>30.87</v>
      </c>
      <c r="F47" s="8">
        <f t="shared" si="4"/>
        <v>-30.87</v>
      </c>
      <c r="G47" s="8">
        <f t="shared" si="1"/>
        <v>0</v>
      </c>
      <c r="H47" s="8">
        <v>0</v>
      </c>
      <c r="I47" s="8">
        <v>0</v>
      </c>
      <c r="J47" s="8">
        <v>0</v>
      </c>
      <c r="K47" s="6"/>
      <c r="L47" s="7">
        <f>'150103'!E38</f>
        <v>0</v>
      </c>
      <c r="M47" s="8">
        <f>'150103'!F38</f>
        <v>47.44</v>
      </c>
      <c r="N47" s="8">
        <v>1</v>
      </c>
      <c r="O47" s="8">
        <v>1</v>
      </c>
      <c r="P47" s="8">
        <f t="shared" si="2"/>
        <v>47.44</v>
      </c>
      <c r="Q47" s="8">
        <f t="shared" si="5"/>
        <v>-47.44</v>
      </c>
      <c r="R47" s="8">
        <f t="shared" si="3"/>
        <v>0</v>
      </c>
      <c r="S47" s="8">
        <v>0</v>
      </c>
      <c r="T47" s="8">
        <v>0</v>
      </c>
      <c r="U47" s="8">
        <v>0</v>
      </c>
    </row>
    <row r="48" spans="1:21">
      <c r="A48" s="7">
        <f>'150102'!E39</f>
        <v>2.0833333333333332E-2</v>
      </c>
      <c r="B48" s="8">
        <f>'150102'!F39</f>
        <v>30.87</v>
      </c>
      <c r="C48" s="8">
        <v>1</v>
      </c>
      <c r="D48" s="8">
        <v>1</v>
      </c>
      <c r="E48" s="8">
        <f t="shared" si="0"/>
        <v>30.87</v>
      </c>
      <c r="F48" s="8">
        <f t="shared" si="4"/>
        <v>-30.87</v>
      </c>
      <c r="G48" s="8">
        <f t="shared" si="1"/>
        <v>0</v>
      </c>
      <c r="H48" s="8">
        <v>0</v>
      </c>
      <c r="I48" s="8">
        <v>0</v>
      </c>
      <c r="J48" s="8">
        <v>0</v>
      </c>
      <c r="K48" s="6"/>
      <c r="L48" s="7">
        <f>'150103'!E39</f>
        <v>2.0833333333333332E-2</v>
      </c>
      <c r="M48" s="8">
        <f>'150103'!F39</f>
        <v>42.12</v>
      </c>
      <c r="N48" s="8">
        <v>1</v>
      </c>
      <c r="O48" s="8">
        <v>1</v>
      </c>
      <c r="P48" s="8">
        <f t="shared" si="2"/>
        <v>42.12</v>
      </c>
      <c r="Q48" s="8">
        <f t="shared" si="5"/>
        <v>-42.12</v>
      </c>
      <c r="R48" s="8">
        <f t="shared" si="3"/>
        <v>0</v>
      </c>
      <c r="S48" s="8">
        <v>0</v>
      </c>
      <c r="T48" s="8">
        <v>0</v>
      </c>
      <c r="U48" s="8">
        <v>0</v>
      </c>
    </row>
    <row r="49" spans="1:21">
      <c r="A49" s="7">
        <f>'150102'!E40</f>
        <v>4.1666666666666664E-2</v>
      </c>
      <c r="B49" s="8">
        <f>'150102'!F40</f>
        <v>30.87</v>
      </c>
      <c r="C49" s="8">
        <v>1</v>
      </c>
      <c r="D49" s="8">
        <v>1</v>
      </c>
      <c r="E49" s="8">
        <f t="shared" si="0"/>
        <v>30.87</v>
      </c>
      <c r="F49" s="8">
        <f t="shared" si="4"/>
        <v>-30.87</v>
      </c>
      <c r="G49" s="8">
        <f t="shared" si="1"/>
        <v>0</v>
      </c>
      <c r="H49" s="8">
        <v>0</v>
      </c>
      <c r="I49" s="8">
        <v>0</v>
      </c>
      <c r="J49" s="8">
        <v>0</v>
      </c>
      <c r="K49" s="6"/>
      <c r="L49" s="7">
        <f>'150103'!E40</f>
        <v>4.1666666666666664E-2</v>
      </c>
      <c r="M49" s="8">
        <f>'150103'!F40</f>
        <v>42.12</v>
      </c>
      <c r="N49" s="8">
        <v>1</v>
      </c>
      <c r="O49" s="8">
        <v>1</v>
      </c>
      <c r="P49" s="8">
        <f t="shared" si="2"/>
        <v>42.12</v>
      </c>
      <c r="Q49" s="8">
        <f t="shared" si="5"/>
        <v>-42.12</v>
      </c>
      <c r="R49" s="8">
        <f t="shared" si="3"/>
        <v>0</v>
      </c>
      <c r="S49" s="8">
        <v>0</v>
      </c>
      <c r="T49" s="8">
        <v>0</v>
      </c>
      <c r="U49" s="8">
        <v>0</v>
      </c>
    </row>
    <row r="50" spans="1:21">
      <c r="A50" s="7">
        <f>'150102'!E41</f>
        <v>6.25E-2</v>
      </c>
      <c r="B50" s="8">
        <f>'150102'!F41</f>
        <v>30.87</v>
      </c>
      <c r="C50" s="8">
        <v>1</v>
      </c>
      <c r="D50" s="8">
        <v>1</v>
      </c>
      <c r="E50" s="8">
        <f t="shared" si="0"/>
        <v>30.87</v>
      </c>
      <c r="F50" s="8">
        <f t="shared" si="4"/>
        <v>-30.87</v>
      </c>
      <c r="G50" s="8">
        <f t="shared" si="1"/>
        <v>0</v>
      </c>
      <c r="H50" s="8">
        <v>0</v>
      </c>
      <c r="I50" s="8">
        <v>0</v>
      </c>
      <c r="J50" s="8">
        <v>0</v>
      </c>
      <c r="K50" s="6"/>
      <c r="L50" s="7">
        <f>'150103'!E41</f>
        <v>6.25E-2</v>
      </c>
      <c r="M50" s="8">
        <f>'150103'!F41</f>
        <v>42.12</v>
      </c>
      <c r="N50" s="8">
        <v>1</v>
      </c>
      <c r="O50" s="8">
        <v>1</v>
      </c>
      <c r="P50" s="8">
        <f t="shared" si="2"/>
        <v>42.12</v>
      </c>
      <c r="Q50" s="8">
        <f t="shared" si="5"/>
        <v>-42.12</v>
      </c>
      <c r="R50" s="8">
        <f t="shared" si="3"/>
        <v>0</v>
      </c>
      <c r="S50" s="8">
        <v>0</v>
      </c>
      <c r="T50" s="8">
        <v>0</v>
      </c>
      <c r="U50" s="8">
        <v>0</v>
      </c>
    </row>
    <row r="51" spans="1:21">
      <c r="A51" s="7">
        <f>'150102'!E42</f>
        <v>8.3333333333333329E-2</v>
      </c>
      <c r="B51" s="8">
        <f>'150102'!F42</f>
        <v>30.86</v>
      </c>
      <c r="C51" s="8">
        <v>1</v>
      </c>
      <c r="D51" s="8">
        <v>1</v>
      </c>
      <c r="E51" s="8">
        <f t="shared" si="0"/>
        <v>30.86</v>
      </c>
      <c r="F51" s="8">
        <f t="shared" si="4"/>
        <v>-30.86</v>
      </c>
      <c r="G51" s="8">
        <f t="shared" si="1"/>
        <v>0</v>
      </c>
      <c r="H51" s="8">
        <v>0</v>
      </c>
      <c r="I51" s="8">
        <v>0</v>
      </c>
      <c r="J51" s="8">
        <v>0</v>
      </c>
      <c r="K51" s="6"/>
      <c r="L51" s="7">
        <f>'150103'!E42</f>
        <v>8.3333333333333329E-2</v>
      </c>
      <c r="M51" s="8">
        <f>'150103'!F42</f>
        <v>38.83</v>
      </c>
      <c r="N51" s="8">
        <v>1</v>
      </c>
      <c r="O51" s="8">
        <v>1</v>
      </c>
      <c r="P51" s="8">
        <f t="shared" si="2"/>
        <v>38.83</v>
      </c>
      <c r="Q51" s="8">
        <f t="shared" si="5"/>
        <v>-38.83</v>
      </c>
      <c r="R51" s="8">
        <f t="shared" si="3"/>
        <v>0</v>
      </c>
      <c r="S51" s="8">
        <v>0</v>
      </c>
      <c r="T51" s="8">
        <v>0</v>
      </c>
      <c r="U51" s="8">
        <v>0</v>
      </c>
    </row>
    <row r="52" spans="1:21">
      <c r="A52" s="7">
        <f>'150102'!E43</f>
        <v>0.10416666666666667</v>
      </c>
      <c r="B52" s="8">
        <f>'150102'!F43</f>
        <v>30.59</v>
      </c>
      <c r="C52" s="8">
        <v>1</v>
      </c>
      <c r="D52" s="8">
        <v>1</v>
      </c>
      <c r="E52" s="8">
        <f t="shared" si="0"/>
        <v>30.59</v>
      </c>
      <c r="F52" s="8">
        <f t="shared" si="4"/>
        <v>-30.59</v>
      </c>
      <c r="G52" s="8">
        <f t="shared" si="1"/>
        <v>0</v>
      </c>
      <c r="H52" s="8">
        <v>0</v>
      </c>
      <c r="I52" s="8">
        <v>0</v>
      </c>
      <c r="J52" s="8">
        <v>0</v>
      </c>
      <c r="K52" s="6"/>
      <c r="L52" s="7">
        <f>'150103'!E43</f>
        <v>0.10416666666666667</v>
      </c>
      <c r="M52" s="8">
        <f>'150103'!F43</f>
        <v>38.83</v>
      </c>
      <c r="N52" s="8">
        <v>1</v>
      </c>
      <c r="O52" s="8">
        <v>1</v>
      </c>
      <c r="P52" s="8">
        <f t="shared" si="2"/>
        <v>38.83</v>
      </c>
      <c r="Q52" s="8">
        <f t="shared" si="5"/>
        <v>-38.83</v>
      </c>
      <c r="R52" s="8">
        <f t="shared" si="3"/>
        <v>0</v>
      </c>
      <c r="S52" s="8">
        <v>0</v>
      </c>
      <c r="T52" s="8">
        <v>0</v>
      </c>
      <c r="U52" s="8">
        <v>0</v>
      </c>
    </row>
    <row r="53" spans="1:21">
      <c r="A53" s="7">
        <f>'150102'!E44</f>
        <v>0.125</v>
      </c>
      <c r="B53" s="8">
        <f>'150102'!F44</f>
        <v>30.59</v>
      </c>
      <c r="C53" s="8">
        <v>1</v>
      </c>
      <c r="D53" s="8">
        <v>1</v>
      </c>
      <c r="E53" s="8">
        <f t="shared" si="0"/>
        <v>30.59</v>
      </c>
      <c r="F53" s="8">
        <f t="shared" si="4"/>
        <v>-30.59</v>
      </c>
      <c r="G53" s="8">
        <f t="shared" si="1"/>
        <v>0</v>
      </c>
      <c r="H53" s="8">
        <v>0</v>
      </c>
      <c r="I53" s="8">
        <v>0</v>
      </c>
      <c r="J53" s="8">
        <v>0</v>
      </c>
      <c r="K53" s="6"/>
      <c r="L53" s="7">
        <f>'150103'!E44</f>
        <v>0.125</v>
      </c>
      <c r="M53" s="8">
        <f>'150103'!F44</f>
        <v>38.83</v>
      </c>
      <c r="N53" s="8">
        <v>1</v>
      </c>
      <c r="O53" s="8">
        <v>1</v>
      </c>
      <c r="P53" s="8">
        <f t="shared" si="2"/>
        <v>38.83</v>
      </c>
      <c r="Q53" s="8">
        <f t="shared" si="5"/>
        <v>-38.83</v>
      </c>
      <c r="R53" s="8">
        <f t="shared" si="3"/>
        <v>0</v>
      </c>
      <c r="S53" s="8">
        <v>0</v>
      </c>
      <c r="T53" s="8">
        <v>0</v>
      </c>
      <c r="U53" s="8">
        <v>0</v>
      </c>
    </row>
    <row r="54" spans="1:21">
      <c r="A54" s="7">
        <f>'150102'!E45</f>
        <v>0.14583333333333334</v>
      </c>
      <c r="B54" s="8">
        <f>'150102'!F45</f>
        <v>25.66</v>
      </c>
      <c r="C54" s="8">
        <v>1</v>
      </c>
      <c r="D54" s="8">
        <v>1</v>
      </c>
      <c r="E54" s="8">
        <f t="shared" si="0"/>
        <v>25.66</v>
      </c>
      <c r="F54" s="8">
        <f t="shared" si="4"/>
        <v>-25.66</v>
      </c>
      <c r="G54" s="8">
        <f t="shared" si="1"/>
        <v>0</v>
      </c>
      <c r="H54" s="8">
        <v>0</v>
      </c>
      <c r="I54" s="8">
        <v>0</v>
      </c>
      <c r="J54" s="8">
        <v>0</v>
      </c>
      <c r="K54" s="6"/>
      <c r="L54" s="9">
        <f>'150103'!E45</f>
        <v>0.14583333333333334</v>
      </c>
      <c r="M54" s="10">
        <f>'150103'!F45</f>
        <v>20</v>
      </c>
      <c r="N54" s="10">
        <v>1</v>
      </c>
      <c r="O54" s="10">
        <v>1</v>
      </c>
      <c r="P54" s="10">
        <v>0</v>
      </c>
      <c r="Q54" s="10">
        <f t="shared" si="5"/>
        <v>0</v>
      </c>
      <c r="R54" s="10">
        <f t="shared" si="3"/>
        <v>0</v>
      </c>
      <c r="S54" s="10">
        <v>1</v>
      </c>
      <c r="T54" s="10">
        <f>-M54</f>
        <v>-20</v>
      </c>
      <c r="U54" s="10">
        <f>M54</f>
        <v>20</v>
      </c>
    </row>
    <row r="55" spans="1:21">
      <c r="A55" s="7">
        <f>'150102'!E46</f>
        <v>0.16666666666666666</v>
      </c>
      <c r="B55" s="8">
        <f>'150102'!F46</f>
        <v>25.66</v>
      </c>
      <c r="C55" s="8">
        <v>1</v>
      </c>
      <c r="D55" s="8">
        <v>1</v>
      </c>
      <c r="E55" s="8">
        <f t="shared" si="0"/>
        <v>25.66</v>
      </c>
      <c r="F55" s="8">
        <f t="shared" si="4"/>
        <v>-25.66</v>
      </c>
      <c r="G55" s="8">
        <f t="shared" si="1"/>
        <v>0</v>
      </c>
      <c r="H55" s="8">
        <v>0</v>
      </c>
      <c r="I55" s="8">
        <v>0</v>
      </c>
      <c r="J55" s="8">
        <v>0</v>
      </c>
      <c r="K55" s="6"/>
      <c r="L55" s="9">
        <f>'150103'!E46</f>
        <v>0.16666666666666666</v>
      </c>
      <c r="M55" s="10">
        <f>'150103'!F46</f>
        <v>20</v>
      </c>
      <c r="N55" s="10">
        <v>1</v>
      </c>
      <c r="O55" s="10">
        <v>1</v>
      </c>
      <c r="P55" s="10">
        <v>0</v>
      </c>
      <c r="Q55" s="10">
        <f t="shared" si="5"/>
        <v>0</v>
      </c>
      <c r="R55" s="10">
        <f t="shared" si="3"/>
        <v>0</v>
      </c>
      <c r="S55" s="10">
        <v>1</v>
      </c>
      <c r="T55" s="10">
        <f>-M55</f>
        <v>-20</v>
      </c>
      <c r="U55" s="10">
        <f>M55</f>
        <v>20</v>
      </c>
    </row>
    <row r="56" spans="1:21">
      <c r="A56" s="7">
        <f>'150102'!E47</f>
        <v>0.1875</v>
      </c>
      <c r="B56" s="8">
        <f>'150102'!F47</f>
        <v>25.66</v>
      </c>
      <c r="C56" s="8">
        <v>1</v>
      </c>
      <c r="D56" s="8">
        <v>1</v>
      </c>
      <c r="E56" s="8">
        <f t="shared" si="0"/>
        <v>25.66</v>
      </c>
      <c r="F56" s="8">
        <f t="shared" si="4"/>
        <v>-25.66</v>
      </c>
      <c r="G56" s="8">
        <f t="shared" si="1"/>
        <v>0</v>
      </c>
      <c r="H56" s="8">
        <v>0</v>
      </c>
      <c r="I56" s="8">
        <v>0</v>
      </c>
      <c r="J56" s="8">
        <v>0</v>
      </c>
      <c r="K56" s="6"/>
      <c r="L56" s="7">
        <f>'150103'!E47</f>
        <v>0.1875</v>
      </c>
      <c r="M56" s="8">
        <f>'150103'!F47</f>
        <v>38.83</v>
      </c>
      <c r="N56" s="8">
        <v>1</v>
      </c>
      <c r="O56" s="8">
        <v>1</v>
      </c>
      <c r="P56" s="8">
        <f>M56</f>
        <v>38.83</v>
      </c>
      <c r="Q56" s="8">
        <f t="shared" si="5"/>
        <v>-38.83</v>
      </c>
      <c r="R56" s="8">
        <f t="shared" si="3"/>
        <v>0</v>
      </c>
      <c r="S56" s="8">
        <v>0</v>
      </c>
      <c r="T56" s="8">
        <v>0</v>
      </c>
      <c r="U56" s="8">
        <v>0</v>
      </c>
    </row>
    <row r="57" spans="1:21">
      <c r="A57" s="7">
        <f>'150102'!E48</f>
        <v>0.20833333333333334</v>
      </c>
      <c r="B57" s="8">
        <f>'150102'!F48</f>
        <v>25.66</v>
      </c>
      <c r="C57" s="8">
        <v>1</v>
      </c>
      <c r="D57" s="8">
        <v>1</v>
      </c>
      <c r="E57" s="8">
        <f t="shared" si="0"/>
        <v>25.66</v>
      </c>
      <c r="F57" s="8">
        <f t="shared" si="4"/>
        <v>-25.66</v>
      </c>
      <c r="G57" s="8">
        <f t="shared" si="1"/>
        <v>0</v>
      </c>
      <c r="H57" s="8">
        <v>0</v>
      </c>
      <c r="I57" s="8">
        <v>0</v>
      </c>
      <c r="J57" s="8">
        <v>0</v>
      </c>
      <c r="K57" s="6"/>
      <c r="L57" s="7">
        <f>'150103'!E48</f>
        <v>0.20833333333333334</v>
      </c>
      <c r="M57" s="8">
        <f>'150103'!F48</f>
        <v>35.06</v>
      </c>
      <c r="N57" s="8">
        <v>1</v>
      </c>
      <c r="O57" s="8">
        <v>1</v>
      </c>
      <c r="P57" s="8">
        <f>M57</f>
        <v>35.06</v>
      </c>
      <c r="Q57" s="8">
        <f t="shared" si="5"/>
        <v>-35.06</v>
      </c>
      <c r="R57" s="8">
        <f t="shared" si="3"/>
        <v>0</v>
      </c>
      <c r="S57" s="8">
        <v>0</v>
      </c>
      <c r="T57" s="8">
        <v>0</v>
      </c>
      <c r="U57" s="8">
        <v>0</v>
      </c>
    </row>
    <row r="58" spans="1:21">
      <c r="A58" s="7">
        <f>'150102'!E49</f>
        <v>0.22916666666666666</v>
      </c>
      <c r="B58" s="8">
        <f>'150102'!F49</f>
        <v>30.58</v>
      </c>
      <c r="C58" s="8">
        <v>1</v>
      </c>
      <c r="D58" s="8">
        <v>1</v>
      </c>
      <c r="E58" s="8">
        <f t="shared" si="0"/>
        <v>30.58</v>
      </c>
      <c r="F58" s="8">
        <f t="shared" si="4"/>
        <v>-30.58</v>
      </c>
      <c r="G58" s="8">
        <f t="shared" si="1"/>
        <v>0</v>
      </c>
      <c r="H58" s="8">
        <v>0</v>
      </c>
      <c r="I58" s="8">
        <v>0</v>
      </c>
      <c r="J58" s="8">
        <v>0</v>
      </c>
      <c r="K58" s="6"/>
      <c r="L58" s="7">
        <f>'150103'!E49</f>
        <v>0.22916666666666666</v>
      </c>
      <c r="M58" s="8">
        <f>'150103'!F49</f>
        <v>35.06</v>
      </c>
      <c r="N58" s="8">
        <v>1</v>
      </c>
      <c r="O58" s="8">
        <v>1</v>
      </c>
      <c r="P58" s="8">
        <f>M58</f>
        <v>35.06</v>
      </c>
      <c r="Q58" s="8">
        <f t="shared" si="5"/>
        <v>-35.06</v>
      </c>
      <c r="R58" s="8">
        <f t="shared" si="3"/>
        <v>0</v>
      </c>
      <c r="S58" s="8">
        <v>0</v>
      </c>
      <c r="T58" s="8">
        <v>0</v>
      </c>
      <c r="U58" s="8">
        <v>0</v>
      </c>
    </row>
  </sheetData>
  <mergeCells count="6">
    <mergeCell ref="C9:D9"/>
    <mergeCell ref="E9:G9"/>
    <mergeCell ref="N9:O9"/>
    <mergeCell ref="P9:R9"/>
    <mergeCell ref="A8:J8"/>
    <mergeCell ref="L8:U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150102</vt:lpstr>
      <vt:lpstr>150103</vt:lpstr>
      <vt:lpstr>Worked Example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Liddy</dc:creator>
  <cp:lastModifiedBy>sking</cp:lastModifiedBy>
  <dcterms:created xsi:type="dcterms:W3CDTF">2015-01-02T12:01:24Z</dcterms:created>
  <dcterms:modified xsi:type="dcterms:W3CDTF">2015-01-09T14:45:44Z</dcterms:modified>
</cp:coreProperties>
</file>