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5" windowWidth="20115" windowHeight="7995"/>
  </bookViews>
  <sheets>
    <sheet name="ACC_Example" sheetId="1" r:id="rId1"/>
  </sheets>
  <definedNames>
    <definedName name="ACC">ACC_Example!$B$79</definedName>
    <definedName name="CTE">ACC_Example!$B$24</definedName>
    <definedName name="ECPI">ACC_Example!$B$12</definedName>
    <definedName name="ETE">ACC_Example!$B$23</definedName>
    <definedName name="IUCOEVsum">ACC_Example!#REF!</definedName>
    <definedName name="IUEOEVsum">ACC_Example!#REF!</definedName>
    <definedName name="LLQ">ACC_Example!$C$59</definedName>
    <definedName name="PCC">ACC_Example!$B$13</definedName>
    <definedName name="RCCG">ACC_Example!$B$15</definedName>
    <definedName name="RCCS">ACC_Example!$B$14</definedName>
    <definedName name="TCFR">ACC_Example!$B$16</definedName>
    <definedName name="TPD">ACC_Example!$B$20</definedName>
    <definedName name="VAT">ACC_Example!$B$11</definedName>
  </definedNames>
  <calcPr calcId="125725"/>
</workbook>
</file>

<file path=xl/calcChain.xml><?xml version="1.0" encoding="utf-8"?>
<calcChain xmlns="http://schemas.openxmlformats.org/spreadsheetml/2006/main">
  <c r="B74" i="1"/>
  <c r="C145"/>
  <c r="B79"/>
  <c r="F49"/>
  <c r="F48"/>
  <c r="D67"/>
  <c r="D66"/>
  <c r="D65"/>
  <c r="D64"/>
  <c r="D63"/>
  <c r="D62"/>
  <c r="D61"/>
  <c r="D60"/>
  <c r="B73" l="1"/>
  <c r="B84" s="1"/>
</calcChain>
</file>

<file path=xl/sharedStrings.xml><?xml version="1.0" encoding="utf-8"?>
<sst xmlns="http://schemas.openxmlformats.org/spreadsheetml/2006/main" count="114" uniqueCount="91">
  <si>
    <t>VATuh</t>
  </si>
  <si>
    <t>MIUIC</t>
  </si>
  <si>
    <t>MIUEC</t>
  </si>
  <si>
    <t>P</t>
  </si>
  <si>
    <t>Q</t>
  </si>
  <si>
    <t>IUEOEV</t>
  </si>
  <si>
    <t>IUCOEV</t>
  </si>
  <si>
    <t>LLQ</t>
  </si>
  <si>
    <t>HLQ</t>
  </si>
  <si>
    <t>ECPI</t>
  </si>
  <si>
    <t>TPD</t>
  </si>
  <si>
    <t>RACC</t>
  </si>
  <si>
    <t>AIUICH</t>
  </si>
  <si>
    <t>AIUECH</t>
  </si>
  <si>
    <t>LLQ=max(MIUEC,AIUECH)</t>
  </si>
  <si>
    <t>HLQ=min(MIUIC,AIUICH)</t>
  </si>
  <si>
    <t>For this example, the LLQ and HLQ are set for the Ex-Ante One MSP Software Run.</t>
  </si>
  <si>
    <t>Example - Appendix P Provisions</t>
  </si>
  <si>
    <t>The example below has been prepared by SEMO to support understanding of the Appendix P provisions.</t>
  </si>
  <si>
    <t>For simplicity, the example is for one Interconnector Unit and a single Trading Period.</t>
  </si>
  <si>
    <t>The result of the Appendix P provisions is a set of Offered Modified Price Quantity Pairs.</t>
  </si>
  <si>
    <t>1. Inputs provided from latest CRM run</t>
  </si>
  <si>
    <t xml:space="preserve">2. Other Inputs </t>
  </si>
  <si>
    <t>Trading Period Duration</t>
  </si>
  <si>
    <t xml:space="preserve">3. Accepted Commercial Offer Data </t>
  </si>
  <si>
    <t>It is assumed for the example that there is a single Trading Period only.</t>
  </si>
  <si>
    <t>Active Interconnector Unit Import Capacity Holding</t>
  </si>
  <si>
    <t>Active Interconnector Unit Export Capacity Holding</t>
  </si>
  <si>
    <t>4. Setting High Limit Quantity and Low Limit Quantity</t>
  </si>
  <si>
    <t>Initial set of Offered Modified Price Quantity Pairs is set to the Accepted PQ Pairs.</t>
  </si>
  <si>
    <t>5. Addition of "special" points / Calculation of Offered Exposure</t>
  </si>
  <si>
    <t>Offered Exposure is calculated for all blocks between LLQ and HLQ.</t>
  </si>
  <si>
    <t>6. Calculation of Available Credit Cover</t>
  </si>
  <si>
    <t>PCC</t>
  </si>
  <si>
    <t>VAT rate for the Participant</t>
  </si>
  <si>
    <t>Estimated Capacity Price for Interconnectors</t>
  </si>
  <si>
    <t>Posted Credit Cover</t>
  </si>
  <si>
    <t>RCCS</t>
  </si>
  <si>
    <t>Required Credit Cover for Supplier Units</t>
  </si>
  <si>
    <t>RCCG</t>
  </si>
  <si>
    <t>Required Credit Cover for Generator Units</t>
  </si>
  <si>
    <t>ETE</t>
  </si>
  <si>
    <t>CTE</t>
  </si>
  <si>
    <t>TCFR</t>
  </si>
  <si>
    <t>Total Fixed Credit Requirement</t>
  </si>
  <si>
    <t>ACC=PCC-[RCCS+RCCG+ETE+CTE+TCFR)</t>
  </si>
  <si>
    <t>ACC</t>
  </si>
  <si>
    <t>8. Calculation of Remaining Available Credit Cover (RACC)</t>
  </si>
  <si>
    <t>As RACC&lt;0, so ACC is not adjusted and PQ Pairs will be excluded where there is an Offered Exposure</t>
  </si>
  <si>
    <t>9. Exclusion of Price Quantity Pairs</t>
  </si>
  <si>
    <t>PQ Pairs are excluded where there is insufficient Credit Cover in place.</t>
  </si>
  <si>
    <t>Ouhm</t>
  </si>
  <si>
    <t>3 LLQ</t>
  </si>
  <si>
    <t>4 PACP</t>
  </si>
  <si>
    <t>6 QACP</t>
  </si>
  <si>
    <t>11 HLQ</t>
  </si>
  <si>
    <t>LCEQI</t>
  </si>
  <si>
    <t>Ouhm is the set of indices where the area of the block is &lt;0 (exposure)</t>
  </si>
  <si>
    <t>LCEQI is the largest index of the set Ouhm</t>
  </si>
  <si>
    <t>EIUOI</t>
  </si>
  <si>
    <t>The set of Excluded Interconnector Unit Offers Indices, where J&lt;=LCEQI</t>
  </si>
  <si>
    <t>IIUOI</t>
  </si>
  <si>
    <t>The set of Included Interconnector Unit Offers Indices, not in EIUOI</t>
  </si>
  <si>
    <t>Add a new PQ Pair where P(LCEQI)&lt;=0 and there no existing Offered Modified PQ Pair where the Price=0.</t>
  </si>
  <si>
    <t>10. Include additional PQ Pair if required</t>
  </si>
  <si>
    <t>1,2,3,4,5,6,11</t>
  </si>
  <si>
    <t>7,8,9,10,12,13</t>
  </si>
  <si>
    <t>In this example, the new PQ Pair is required, as P(LCEQI) - P=0, Q=100</t>
  </si>
  <si>
    <t>new</t>
  </si>
  <si>
    <t>excluded - EIUOI</t>
  </si>
  <si>
    <t>included - IIUOI</t>
  </si>
  <si>
    <t>Offered Modified PQ Pairs is redefined to include only PQ Pairs within the Included Interconnector Unit Offers Indices (IIUOI).</t>
  </si>
  <si>
    <t>11. Carry forward latest ACC value as Credit Cover available for future trading</t>
  </si>
  <si>
    <t>In this example, the ACC has not been amended from the value calculated from the latest CRM inputs.</t>
  </si>
  <si>
    <t>This is due to the fact that Offered Modified PQ Pairs have been calculated to remove any exposure (insufficient Credit Cover in place).</t>
  </si>
  <si>
    <t>ACC Carried Forward</t>
  </si>
  <si>
    <t>The Working Day calculation of Required Credit Cover provides various inputs to the calculation of ACC.</t>
  </si>
  <si>
    <t>Energy Traded Exposure where Initial Energy Settlement not performed</t>
  </si>
  <si>
    <t>Capacity Traded Exposure where Initial Capacity Settlement not performed</t>
  </si>
  <si>
    <t>MIUIC = Maximum Interconnector Unit Import Capacity</t>
  </si>
  <si>
    <t>MIUEC = Maximum Interconnector Unit Export Capacity</t>
  </si>
  <si>
    <t>Note: submitted as part of COD</t>
  </si>
  <si>
    <t>* Area of Exposure Block = min(0,Qi-Qi-1 x P x VAT)</t>
  </si>
  <si>
    <t>IUEOEV = -1 x TPD x sum(Area)</t>
  </si>
  <si>
    <t>Price and Quantity Axis Crossing Points (PACP, QACP), Low Limit and High Limit Quantity points (LLQ and HLQ)</t>
  </si>
  <si>
    <t>IUCOEV = -1 x TPD x ECPI x LLQ x VAT</t>
  </si>
  <si>
    <t>Area*</t>
  </si>
  <si>
    <t>RACC=ACC-[IUEOEV + IUCOEV]</t>
  </si>
  <si>
    <t>Indices renumbered to determing final Offered Modified PQ Pairs:</t>
  </si>
  <si>
    <t>=ACC (500) - [ IUEOEV (303.75) + IUCOEV (607.50)]</t>
  </si>
  <si>
    <t>Version : 1-0 Issued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</si>
</sst>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[$€-2]\ * #,##0_-;\-[$€-2]\ * #,##0_-;_-[$€-2]\ 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3" borderId="1" xfId="0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4" fillId="3" borderId="1" xfId="0" applyFont="1" applyFill="1" applyBorder="1"/>
    <xf numFmtId="43" fontId="0" fillId="3" borderId="1" xfId="1" applyFont="1" applyFill="1" applyBorder="1"/>
    <xf numFmtId="0" fontId="3" fillId="0" borderId="0" xfId="0" applyFont="1"/>
    <xf numFmtId="0" fontId="5" fillId="0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8" fillId="0" borderId="0" xfId="0" applyFont="1"/>
    <xf numFmtId="0" fontId="6" fillId="0" borderId="0" xfId="0" applyFont="1" applyFill="1" applyBorder="1" applyAlignment="1">
      <alignment horizontal="left"/>
    </xf>
    <xf numFmtId="164" fontId="0" fillId="3" borderId="1" xfId="0" applyNumberFormat="1" applyFill="1" applyBorder="1"/>
    <xf numFmtId="0" fontId="9" fillId="0" borderId="0" xfId="0" applyFont="1" applyFill="1" applyBorder="1" applyAlignment="1">
      <alignment horizontal="left"/>
    </xf>
    <xf numFmtId="0" fontId="0" fillId="3" borderId="1" xfId="0" applyFill="1" applyBorder="1" applyAlignment="1"/>
    <xf numFmtId="0" fontId="0" fillId="3" borderId="1" xfId="0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9" fillId="0" borderId="0" xfId="0" quotePrefix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180975</xdr:colOff>
      <xdr:row>32</xdr:row>
      <xdr:rowOff>9525</xdr:rowOff>
    </xdr:from>
    <xdr:to>
      <xdr:col>9</xdr:col>
      <xdr:colOff>465740</xdr:colOff>
      <xdr:row>43</xdr:row>
      <xdr:rowOff>142875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81225" y="6248400"/>
          <a:ext cx="3599465" cy="22288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</xdr:colOff>
      <xdr:row>55</xdr:row>
      <xdr:rowOff>2</xdr:rowOff>
    </xdr:from>
    <xdr:to>
      <xdr:col>9</xdr:col>
      <xdr:colOff>504826</xdr:colOff>
      <xdr:row>67</xdr:row>
      <xdr:rowOff>34215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00302" y="10620377"/>
          <a:ext cx="3419474" cy="2320213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66675</xdr:colOff>
      <xdr:row>125</xdr:row>
      <xdr:rowOff>28574</xdr:rowOff>
    </xdr:from>
    <xdr:to>
      <xdr:col>9</xdr:col>
      <xdr:colOff>562157</xdr:colOff>
      <xdr:row>139</xdr:row>
      <xdr:rowOff>57150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066925" y="23983949"/>
          <a:ext cx="3810182" cy="269557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5"/>
  <sheetViews>
    <sheetView showGridLines="0" tabSelected="1" workbookViewId="0">
      <selection activeCell="B6" sqref="B6"/>
    </sheetView>
  </sheetViews>
  <sheetFormatPr defaultRowHeight="15"/>
  <cols>
    <col min="1" max="1" width="9.28515625" customWidth="1"/>
    <col min="2" max="2" width="12.5703125" customWidth="1"/>
    <col min="3" max="3" width="8.140625" customWidth="1"/>
    <col min="4" max="4" width="6" customWidth="1"/>
    <col min="6" max="6" width="7.140625" customWidth="1"/>
    <col min="10" max="10" width="9.140625" customWidth="1"/>
  </cols>
  <sheetData>
    <row r="1" spans="1:3" ht="26.25">
      <c r="A1" s="11" t="s">
        <v>17</v>
      </c>
    </row>
    <row r="2" spans="1:3">
      <c r="A2" s="9" t="s">
        <v>90</v>
      </c>
    </row>
    <row r="3" spans="1:3">
      <c r="A3" s="9"/>
    </row>
    <row r="4" spans="1:3">
      <c r="A4" s="9" t="s">
        <v>18</v>
      </c>
    </row>
    <row r="5" spans="1:3">
      <c r="A5" s="9" t="s">
        <v>19</v>
      </c>
    </row>
    <row r="6" spans="1:3">
      <c r="A6" s="9" t="s">
        <v>20</v>
      </c>
    </row>
    <row r="7" spans="1:3">
      <c r="A7" s="9"/>
    </row>
    <row r="8" spans="1:3">
      <c r="A8" s="12" t="s">
        <v>21</v>
      </c>
    </row>
    <row r="9" spans="1:3">
      <c r="A9" s="14" t="s">
        <v>76</v>
      </c>
    </row>
    <row r="11" spans="1:3">
      <c r="A11" s="3" t="s">
        <v>0</v>
      </c>
      <c r="B11" s="5">
        <v>21.5</v>
      </c>
      <c r="C11" s="14" t="s">
        <v>34</v>
      </c>
    </row>
    <row r="12" spans="1:3">
      <c r="A12" s="3" t="s">
        <v>9</v>
      </c>
      <c r="B12" s="13">
        <v>10</v>
      </c>
      <c r="C12" s="14" t="s">
        <v>35</v>
      </c>
    </row>
    <row r="13" spans="1:3">
      <c r="A13" s="3" t="s">
        <v>33</v>
      </c>
      <c r="B13" s="13">
        <v>65000</v>
      </c>
      <c r="C13" s="14" t="s">
        <v>36</v>
      </c>
    </row>
    <row r="14" spans="1:3">
      <c r="A14" s="3" t="s">
        <v>37</v>
      </c>
      <c r="B14" s="13">
        <v>50000</v>
      </c>
      <c r="C14" s="14" t="s">
        <v>38</v>
      </c>
    </row>
    <row r="15" spans="1:3">
      <c r="A15" s="3" t="s">
        <v>39</v>
      </c>
      <c r="B15" s="13">
        <v>-2500</v>
      </c>
      <c r="C15" s="14" t="s">
        <v>40</v>
      </c>
    </row>
    <row r="16" spans="1:3">
      <c r="A16" s="3" t="s">
        <v>43</v>
      </c>
      <c r="B16" s="13">
        <v>10000</v>
      </c>
      <c r="C16" s="14" t="s">
        <v>44</v>
      </c>
    </row>
    <row r="18" spans="1:7">
      <c r="A18" s="12" t="s">
        <v>22</v>
      </c>
    </row>
    <row r="19" spans="1:7">
      <c r="A19" s="9"/>
    </row>
    <row r="20" spans="1:7">
      <c r="A20" s="18" t="s">
        <v>10</v>
      </c>
      <c r="B20" s="1">
        <v>0.5</v>
      </c>
      <c r="C20" s="14" t="s">
        <v>23</v>
      </c>
    </row>
    <row r="21" spans="1:7">
      <c r="A21" s="18" t="s">
        <v>12</v>
      </c>
      <c r="B21" s="1">
        <v>250</v>
      </c>
      <c r="C21" s="14" t="s">
        <v>26</v>
      </c>
    </row>
    <row r="22" spans="1:7">
      <c r="A22" s="18" t="s">
        <v>13</v>
      </c>
      <c r="B22" s="1">
        <v>-100</v>
      </c>
      <c r="C22" s="14" t="s">
        <v>27</v>
      </c>
    </row>
    <row r="23" spans="1:7">
      <c r="A23" s="18" t="s">
        <v>41</v>
      </c>
      <c r="B23" s="13">
        <v>2000</v>
      </c>
      <c r="C23" s="14" t="s">
        <v>77</v>
      </c>
    </row>
    <row r="24" spans="1:7">
      <c r="A24" s="18" t="s">
        <v>42</v>
      </c>
      <c r="B24" s="13">
        <v>5000</v>
      </c>
      <c r="C24" s="14" t="s">
        <v>78</v>
      </c>
    </row>
    <row r="25" spans="1:7">
      <c r="A25" s="9"/>
      <c r="B25" s="9"/>
      <c r="C25" s="9"/>
    </row>
    <row r="26" spans="1:7">
      <c r="A26" s="12" t="s">
        <v>24</v>
      </c>
    </row>
    <row r="27" spans="1:7">
      <c r="A27" s="14" t="s">
        <v>25</v>
      </c>
    </row>
    <row r="28" spans="1:7">
      <c r="A28" s="14" t="s">
        <v>29</v>
      </c>
    </row>
    <row r="30" spans="1:7">
      <c r="A30" s="2"/>
      <c r="B30" s="2" t="s">
        <v>3</v>
      </c>
      <c r="C30" s="2" t="s">
        <v>4</v>
      </c>
      <c r="E30" s="2" t="s">
        <v>1</v>
      </c>
      <c r="F30" s="1">
        <v>500</v>
      </c>
      <c r="G30" s="14" t="s">
        <v>79</v>
      </c>
    </row>
    <row r="31" spans="1:7">
      <c r="A31" s="2">
        <v>1</v>
      </c>
      <c r="B31" s="1">
        <v>-20</v>
      </c>
      <c r="C31" s="1">
        <v>-500</v>
      </c>
      <c r="E31" s="2" t="s">
        <v>2</v>
      </c>
      <c r="F31" s="1">
        <v>-500</v>
      </c>
      <c r="G31" s="14" t="s">
        <v>80</v>
      </c>
    </row>
    <row r="32" spans="1:7">
      <c r="A32" s="2">
        <v>2</v>
      </c>
      <c r="B32" s="1">
        <v>-10</v>
      </c>
      <c r="C32" s="1">
        <v>-300</v>
      </c>
      <c r="E32" s="14" t="s">
        <v>81</v>
      </c>
    </row>
    <row r="33" spans="1:6">
      <c r="A33" s="2">
        <v>3</v>
      </c>
      <c r="B33" s="1">
        <v>-5</v>
      </c>
      <c r="C33" s="1">
        <v>100</v>
      </c>
    </row>
    <row r="34" spans="1:6">
      <c r="A34" s="2">
        <v>4</v>
      </c>
      <c r="B34" s="1">
        <v>5</v>
      </c>
      <c r="C34" s="1">
        <v>150</v>
      </c>
    </row>
    <row r="35" spans="1:6">
      <c r="A35" s="2">
        <v>5</v>
      </c>
      <c r="B35" s="1">
        <v>7</v>
      </c>
      <c r="C35" s="1">
        <v>170</v>
      </c>
    </row>
    <row r="36" spans="1:6">
      <c r="A36" s="2">
        <v>6</v>
      </c>
      <c r="B36" s="1">
        <v>10</v>
      </c>
      <c r="C36" s="1">
        <v>200</v>
      </c>
    </row>
    <row r="37" spans="1:6">
      <c r="A37" s="2">
        <v>7</v>
      </c>
      <c r="B37" s="1">
        <v>16</v>
      </c>
      <c r="C37" s="1">
        <v>240</v>
      </c>
    </row>
    <row r="38" spans="1:6">
      <c r="A38" s="2">
        <v>8</v>
      </c>
      <c r="B38" s="1">
        <v>24</v>
      </c>
      <c r="C38" s="1">
        <v>300</v>
      </c>
    </row>
    <row r="39" spans="1:6">
      <c r="A39" s="2">
        <v>9</v>
      </c>
      <c r="B39" s="1">
        <v>30</v>
      </c>
      <c r="C39" s="1">
        <v>500</v>
      </c>
    </row>
    <row r="40" spans="1:6">
      <c r="A40" s="2">
        <v>10</v>
      </c>
      <c r="B40" s="1"/>
      <c r="C40" s="1"/>
    </row>
    <row r="44" spans="1:6">
      <c r="A44" s="9"/>
      <c r="B44" s="9"/>
      <c r="C44" s="9"/>
    </row>
    <row r="45" spans="1:6">
      <c r="A45" s="12" t="s">
        <v>28</v>
      </c>
    </row>
    <row r="46" spans="1:6">
      <c r="A46" s="14" t="s">
        <v>16</v>
      </c>
    </row>
    <row r="48" spans="1:6">
      <c r="A48" s="14" t="s">
        <v>14</v>
      </c>
      <c r="E48" s="2" t="s">
        <v>7</v>
      </c>
      <c r="F48" s="1">
        <f>MAX(F31,B22)</f>
        <v>-100</v>
      </c>
    </row>
    <row r="49" spans="1:6">
      <c r="A49" s="14" t="s">
        <v>15</v>
      </c>
      <c r="E49" s="2" t="s">
        <v>8</v>
      </c>
      <c r="F49" s="1">
        <f>MIN(F30,B21)</f>
        <v>250</v>
      </c>
    </row>
    <row r="50" spans="1:6">
      <c r="A50" s="14"/>
    </row>
    <row r="52" spans="1:6">
      <c r="A52" s="12" t="s">
        <v>30</v>
      </c>
    </row>
    <row r="53" spans="1:6">
      <c r="A53" s="14" t="s">
        <v>84</v>
      </c>
    </row>
    <row r="54" spans="1:6">
      <c r="A54" s="14" t="s">
        <v>31</v>
      </c>
    </row>
    <row r="56" spans="1:6">
      <c r="A56" s="2"/>
      <c r="B56" s="2" t="s">
        <v>3</v>
      </c>
      <c r="C56" s="2" t="s">
        <v>4</v>
      </c>
    </row>
    <row r="57" spans="1:6">
      <c r="A57" s="2">
        <v>1</v>
      </c>
      <c r="B57" s="1">
        <v>-20</v>
      </c>
      <c r="C57" s="1">
        <v>-500</v>
      </c>
    </row>
    <row r="58" spans="1:6">
      <c r="A58" s="2">
        <v>2</v>
      </c>
      <c r="B58" s="1">
        <v>-10</v>
      </c>
      <c r="C58" s="1">
        <v>-300</v>
      </c>
    </row>
    <row r="59" spans="1:6">
      <c r="A59" s="7" t="s">
        <v>52</v>
      </c>
      <c r="B59" s="4">
        <v>-5</v>
      </c>
      <c r="C59" s="4">
        <v>-100</v>
      </c>
      <c r="D59" s="10" t="s">
        <v>86</v>
      </c>
    </row>
    <row r="60" spans="1:6">
      <c r="A60" s="7" t="s">
        <v>53</v>
      </c>
      <c r="B60" s="4">
        <v>-5</v>
      </c>
      <c r="C60" s="4">
        <v>0</v>
      </c>
      <c r="D60" s="10">
        <f t="shared" ref="D60:D67" si="0">MIN(0,(ABS(C60)-ABS(C59))*B60*(1+VAT/100))</f>
        <v>0</v>
      </c>
    </row>
    <row r="61" spans="1:6">
      <c r="A61" s="2">
        <v>5</v>
      </c>
      <c r="B61" s="1">
        <v>-5</v>
      </c>
      <c r="C61" s="1">
        <v>100</v>
      </c>
      <c r="D61" s="10">
        <f t="shared" si="0"/>
        <v>-607.5</v>
      </c>
    </row>
    <row r="62" spans="1:6">
      <c r="A62" s="7" t="s">
        <v>54</v>
      </c>
      <c r="B62" s="4">
        <v>0</v>
      </c>
      <c r="C62" s="4">
        <v>100</v>
      </c>
      <c r="D62" s="10">
        <f t="shared" si="0"/>
        <v>0</v>
      </c>
    </row>
    <row r="63" spans="1:6">
      <c r="A63" s="2">
        <v>7</v>
      </c>
      <c r="B63" s="1">
        <v>5</v>
      </c>
      <c r="C63" s="1">
        <v>150</v>
      </c>
      <c r="D63" s="10">
        <f t="shared" si="0"/>
        <v>0</v>
      </c>
    </row>
    <row r="64" spans="1:6">
      <c r="A64" s="2">
        <v>8</v>
      </c>
      <c r="B64" s="1">
        <v>7</v>
      </c>
      <c r="C64" s="1">
        <v>170</v>
      </c>
      <c r="D64" s="10">
        <f t="shared" si="0"/>
        <v>0</v>
      </c>
      <c r="F64" s="6"/>
    </row>
    <row r="65" spans="1:6">
      <c r="A65" s="2">
        <v>9</v>
      </c>
      <c r="B65" s="1">
        <v>10</v>
      </c>
      <c r="C65" s="1">
        <v>200</v>
      </c>
      <c r="D65" s="10">
        <f t="shared" si="0"/>
        <v>0</v>
      </c>
      <c r="F65" s="6"/>
    </row>
    <row r="66" spans="1:6">
      <c r="A66" s="2">
        <v>10</v>
      </c>
      <c r="B66" s="1">
        <v>16</v>
      </c>
      <c r="C66" s="1">
        <v>240</v>
      </c>
      <c r="D66" s="10">
        <f t="shared" si="0"/>
        <v>0</v>
      </c>
      <c r="F66" s="6"/>
    </row>
    <row r="67" spans="1:6">
      <c r="A67" s="7" t="s">
        <v>55</v>
      </c>
      <c r="B67" s="4">
        <v>24</v>
      </c>
      <c r="C67" s="4">
        <v>250</v>
      </c>
      <c r="D67" s="10">
        <f t="shared" si="0"/>
        <v>0</v>
      </c>
      <c r="F67" s="6"/>
    </row>
    <row r="68" spans="1:6">
      <c r="A68" s="2">
        <v>12</v>
      </c>
      <c r="B68" s="1">
        <v>24</v>
      </c>
      <c r="C68" s="1">
        <v>300</v>
      </c>
    </row>
    <row r="69" spans="1:6">
      <c r="A69" s="2">
        <v>13</v>
      </c>
      <c r="B69" s="1">
        <v>30</v>
      </c>
      <c r="C69" s="1">
        <v>500</v>
      </c>
    </row>
    <row r="71" spans="1:6">
      <c r="A71" s="9" t="s">
        <v>82</v>
      </c>
    </row>
    <row r="73" spans="1:6">
      <c r="A73" s="2" t="s">
        <v>5</v>
      </c>
      <c r="B73" s="1">
        <f>-1*TPD*SUM(D60:D67)</f>
        <v>303.75</v>
      </c>
      <c r="C73" s="9" t="s">
        <v>83</v>
      </c>
    </row>
    <row r="74" spans="1:6">
      <c r="A74" s="2" t="s">
        <v>6</v>
      </c>
      <c r="B74" s="1">
        <f>-1*TPD*MIN(0,LLQ*ECPI*(1+VAT/100))</f>
        <v>607.5</v>
      </c>
      <c r="C74" s="9" t="s">
        <v>85</v>
      </c>
    </row>
    <row r="76" spans="1:6">
      <c r="A76" s="12" t="s">
        <v>32</v>
      </c>
    </row>
    <row r="77" spans="1:6">
      <c r="A77" s="14" t="s">
        <v>45</v>
      </c>
    </row>
    <row r="79" spans="1:6">
      <c r="A79" s="2" t="s">
        <v>46</v>
      </c>
      <c r="B79" s="1">
        <f>PCC-(RCCS+RCCG+ETE+CTE+TCFR)</f>
        <v>500</v>
      </c>
    </row>
    <row r="81" spans="1:4">
      <c r="A81" s="12" t="s">
        <v>47</v>
      </c>
    </row>
    <row r="82" spans="1:4">
      <c r="A82" s="14" t="s">
        <v>87</v>
      </c>
    </row>
    <row r="84" spans="1:4">
      <c r="A84" s="2" t="s">
        <v>11</v>
      </c>
      <c r="B84" s="1">
        <f>ACC-(B73+B74)</f>
        <v>-411.25</v>
      </c>
      <c r="C84" s="19" t="s">
        <v>89</v>
      </c>
    </row>
    <row r="86" spans="1:4">
      <c r="A86" s="14" t="s">
        <v>48</v>
      </c>
    </row>
    <row r="88" spans="1:4">
      <c r="A88" s="12" t="s">
        <v>49</v>
      </c>
    </row>
    <row r="89" spans="1:4">
      <c r="A89" s="14" t="s">
        <v>50</v>
      </c>
    </row>
    <row r="91" spans="1:4">
      <c r="A91" s="2" t="s">
        <v>51</v>
      </c>
      <c r="B91" s="15">
        <v>5</v>
      </c>
      <c r="C91" s="14" t="s">
        <v>57</v>
      </c>
      <c r="D91" s="14"/>
    </row>
    <row r="92" spans="1:4">
      <c r="A92" s="2" t="s">
        <v>56</v>
      </c>
      <c r="B92" s="1">
        <v>5</v>
      </c>
      <c r="C92" s="14" t="s">
        <v>58</v>
      </c>
    </row>
    <row r="94" spans="1:4">
      <c r="A94" s="2" t="s">
        <v>59</v>
      </c>
      <c r="B94" s="16" t="s">
        <v>65</v>
      </c>
      <c r="C94" s="14" t="s">
        <v>60</v>
      </c>
    </row>
    <row r="95" spans="1:4">
      <c r="A95" s="2" t="s">
        <v>61</v>
      </c>
      <c r="B95" s="16" t="s">
        <v>66</v>
      </c>
      <c r="C95" s="14" t="s">
        <v>62</v>
      </c>
    </row>
    <row r="96" spans="1:4">
      <c r="A96" s="14"/>
      <c r="B96" s="14"/>
      <c r="C96" s="14"/>
    </row>
    <row r="97" spans="1:5">
      <c r="A97" s="2"/>
      <c r="B97" s="2" t="s">
        <v>3</v>
      </c>
      <c r="C97" s="2" t="s">
        <v>4</v>
      </c>
    </row>
    <row r="98" spans="1:5">
      <c r="A98" s="2">
        <v>1</v>
      </c>
      <c r="B98" s="1">
        <v>-20</v>
      </c>
      <c r="C98" s="1">
        <v>-500</v>
      </c>
      <c r="D98" s="17" t="s">
        <v>69</v>
      </c>
    </row>
    <row r="99" spans="1:5">
      <c r="A99" s="2">
        <v>2</v>
      </c>
      <c r="B99" s="1">
        <v>-10</v>
      </c>
      <c r="C99" s="1">
        <v>-300</v>
      </c>
      <c r="D99" s="17" t="s">
        <v>69</v>
      </c>
    </row>
    <row r="100" spans="1:5">
      <c r="A100" s="7" t="s">
        <v>52</v>
      </c>
      <c r="B100" s="4">
        <v>-5</v>
      </c>
      <c r="C100" s="4">
        <v>-100</v>
      </c>
      <c r="D100" s="17" t="s">
        <v>69</v>
      </c>
    </row>
    <row r="101" spans="1:5">
      <c r="A101" s="7" t="s">
        <v>53</v>
      </c>
      <c r="B101" s="4">
        <v>-5</v>
      </c>
      <c r="C101" s="4">
        <v>0</v>
      </c>
      <c r="D101" s="17" t="s">
        <v>69</v>
      </c>
    </row>
    <row r="102" spans="1:5">
      <c r="A102" s="2">
        <v>5</v>
      </c>
      <c r="B102" s="1">
        <v>-5</v>
      </c>
      <c r="C102" s="1">
        <v>100</v>
      </c>
      <c r="D102" s="17" t="s">
        <v>69</v>
      </c>
    </row>
    <row r="103" spans="1:5">
      <c r="A103" s="7" t="s">
        <v>54</v>
      </c>
      <c r="B103" s="4">
        <v>0</v>
      </c>
      <c r="C103" s="4">
        <v>150</v>
      </c>
      <c r="D103" s="17" t="s">
        <v>69</v>
      </c>
    </row>
    <row r="104" spans="1:5">
      <c r="A104" s="2">
        <v>7</v>
      </c>
      <c r="B104" s="1">
        <v>5</v>
      </c>
      <c r="C104" s="1">
        <v>150</v>
      </c>
      <c r="D104" s="14" t="s">
        <v>70</v>
      </c>
    </row>
    <row r="105" spans="1:5">
      <c r="A105" s="2">
        <v>8</v>
      </c>
      <c r="B105" s="1">
        <v>7</v>
      </c>
      <c r="C105" s="1">
        <v>170</v>
      </c>
      <c r="D105" s="14" t="s">
        <v>70</v>
      </c>
    </row>
    <row r="106" spans="1:5">
      <c r="A106" s="2">
        <v>9</v>
      </c>
      <c r="B106" s="1">
        <v>10</v>
      </c>
      <c r="C106" s="1">
        <v>200</v>
      </c>
      <c r="D106" s="14" t="s">
        <v>70</v>
      </c>
    </row>
    <row r="107" spans="1:5">
      <c r="A107" s="2">
        <v>10</v>
      </c>
      <c r="B107" s="1">
        <v>16</v>
      </c>
      <c r="C107" s="1">
        <v>240</v>
      </c>
      <c r="D107" s="14" t="s">
        <v>70</v>
      </c>
    </row>
    <row r="108" spans="1:5">
      <c r="A108" s="7" t="s">
        <v>55</v>
      </c>
      <c r="B108" s="4">
        <v>24</v>
      </c>
      <c r="C108" s="4">
        <v>250</v>
      </c>
      <c r="D108" s="17" t="s">
        <v>69</v>
      </c>
    </row>
    <row r="109" spans="1:5">
      <c r="A109" s="2">
        <v>12</v>
      </c>
      <c r="B109" s="1">
        <v>24</v>
      </c>
      <c r="C109" s="1">
        <v>300</v>
      </c>
      <c r="D109" s="14" t="s">
        <v>70</v>
      </c>
    </row>
    <row r="110" spans="1:5">
      <c r="A110" s="2">
        <v>13</v>
      </c>
      <c r="B110" s="1">
        <v>30</v>
      </c>
      <c r="C110" s="1">
        <v>500</v>
      </c>
      <c r="D110" s="14" t="s">
        <v>70</v>
      </c>
    </row>
    <row r="111" spans="1:5">
      <c r="A111" s="14"/>
      <c r="B111" s="14"/>
      <c r="C111" s="14"/>
      <c r="D111" s="14"/>
      <c r="E111" s="14"/>
    </row>
    <row r="112" spans="1:5">
      <c r="A112" s="12" t="s">
        <v>64</v>
      </c>
    </row>
    <row r="113" spans="1:6">
      <c r="A113" s="14" t="s">
        <v>71</v>
      </c>
    </row>
    <row r="114" spans="1:6">
      <c r="A114" s="14" t="s">
        <v>63</v>
      </c>
    </row>
    <row r="115" spans="1:6">
      <c r="A115" s="14" t="s">
        <v>67</v>
      </c>
    </row>
    <row r="117" spans="1:6">
      <c r="A117" s="2"/>
      <c r="B117" s="2" t="s">
        <v>3</v>
      </c>
      <c r="C117" s="2" t="s">
        <v>4</v>
      </c>
      <c r="D117" s="20"/>
      <c r="E117" s="20"/>
      <c r="F117" s="20"/>
    </row>
    <row r="118" spans="1:6">
      <c r="A118" s="2" t="s">
        <v>68</v>
      </c>
      <c r="B118" s="1">
        <v>0</v>
      </c>
      <c r="C118" s="1">
        <v>100</v>
      </c>
    </row>
    <row r="119" spans="1:6">
      <c r="A119" s="2">
        <v>7</v>
      </c>
      <c r="B119" s="1">
        <v>5</v>
      </c>
      <c r="C119" s="1">
        <v>150</v>
      </c>
    </row>
    <row r="120" spans="1:6">
      <c r="A120" s="2">
        <v>8</v>
      </c>
      <c r="B120" s="1">
        <v>7</v>
      </c>
      <c r="C120" s="1">
        <v>170</v>
      </c>
    </row>
    <row r="121" spans="1:6">
      <c r="A121" s="8">
        <v>9</v>
      </c>
      <c r="B121" s="1">
        <v>10</v>
      </c>
      <c r="C121" s="1">
        <v>200</v>
      </c>
    </row>
    <row r="122" spans="1:6">
      <c r="A122" s="8">
        <v>10</v>
      </c>
      <c r="B122" s="1">
        <v>16</v>
      </c>
      <c r="C122" s="1">
        <v>240</v>
      </c>
    </row>
    <row r="123" spans="1:6">
      <c r="A123" s="2">
        <v>12</v>
      </c>
      <c r="B123" s="1">
        <v>24</v>
      </c>
      <c r="C123" s="1">
        <v>300</v>
      </c>
    </row>
    <row r="124" spans="1:6">
      <c r="A124" s="2">
        <v>13</v>
      </c>
      <c r="B124" s="1">
        <v>30</v>
      </c>
      <c r="C124" s="1">
        <v>500</v>
      </c>
    </row>
    <row r="126" spans="1:6">
      <c r="A126" s="14" t="s">
        <v>88</v>
      </c>
    </row>
    <row r="127" spans="1:6">
      <c r="A127" s="2"/>
      <c r="B127" s="2" t="s">
        <v>3</v>
      </c>
      <c r="C127" s="2" t="s">
        <v>4</v>
      </c>
    </row>
    <row r="128" spans="1:6">
      <c r="A128" s="2">
        <v>1</v>
      </c>
      <c r="B128" s="1">
        <v>0</v>
      </c>
      <c r="C128" s="1">
        <v>100</v>
      </c>
    </row>
    <row r="129" spans="1:3">
      <c r="A129" s="2">
        <v>2</v>
      </c>
      <c r="B129" s="1">
        <v>5</v>
      </c>
      <c r="C129" s="1">
        <v>150</v>
      </c>
    </row>
    <row r="130" spans="1:3">
      <c r="A130" s="2">
        <v>3</v>
      </c>
      <c r="B130" s="1">
        <v>7</v>
      </c>
      <c r="C130" s="1">
        <v>170</v>
      </c>
    </row>
    <row r="131" spans="1:3">
      <c r="A131" s="8">
        <v>4</v>
      </c>
      <c r="B131" s="1">
        <v>10</v>
      </c>
      <c r="C131" s="1">
        <v>200</v>
      </c>
    </row>
    <row r="132" spans="1:3">
      <c r="A132" s="8">
        <v>5</v>
      </c>
      <c r="B132" s="1">
        <v>16</v>
      </c>
      <c r="C132" s="1">
        <v>240</v>
      </c>
    </row>
    <row r="133" spans="1:3">
      <c r="A133" s="2">
        <v>6</v>
      </c>
      <c r="B133" s="1">
        <v>24</v>
      </c>
      <c r="C133" s="1">
        <v>300</v>
      </c>
    </row>
    <row r="134" spans="1:3">
      <c r="A134" s="2">
        <v>7</v>
      </c>
      <c r="B134" s="1">
        <v>30</v>
      </c>
      <c r="C134" s="1">
        <v>500</v>
      </c>
    </row>
    <row r="141" spans="1:3">
      <c r="A141" s="12" t="s">
        <v>72</v>
      </c>
    </row>
    <row r="142" spans="1:3">
      <c r="A142" s="14" t="s">
        <v>73</v>
      </c>
    </row>
    <row r="143" spans="1:3">
      <c r="A143" s="14" t="s">
        <v>74</v>
      </c>
    </row>
    <row r="145" spans="1:3">
      <c r="A145" s="21" t="s">
        <v>75</v>
      </c>
      <c r="B145" s="22"/>
      <c r="C145" s="1">
        <f>PCC-(RCCS+RCCG+ETE+CTE+TCFR)</f>
        <v>500</v>
      </c>
    </row>
  </sheetData>
  <mergeCells count="2">
    <mergeCell ref="D117:F117"/>
    <mergeCell ref="A145:B145"/>
  </mergeCells>
  <pageMargins left="0.39370078740157483" right="0.43307086614173229" top="0.55118110236220474" bottom="0.6692913385826772" header="0.31496062992125984" footer="0.31496062992125984"/>
  <pageSetup paperSize="9" scale="96" fitToHeight="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ACC_Example</vt:lpstr>
      <vt:lpstr>ACC</vt:lpstr>
      <vt:lpstr>CTE</vt:lpstr>
      <vt:lpstr>ECPI</vt:lpstr>
      <vt:lpstr>ETE</vt:lpstr>
      <vt:lpstr>LLQ</vt:lpstr>
      <vt:lpstr>PCC</vt:lpstr>
      <vt:lpstr>RCCG</vt:lpstr>
      <vt:lpstr>RCCS</vt:lpstr>
      <vt:lpstr>TCFR</vt:lpstr>
      <vt:lpstr>TPD</vt:lpstr>
      <vt:lpstr>VAT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2011-07-15T14:26:19Z</dcterms:created>
  <dcterms:modified xsi:type="dcterms:W3CDTF">2011-07-15T14:26:22Z</dcterms:modified>
</cp:coreProperties>
</file>